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LtSPsum" sheetId="1" r:id="rId1"/>
    <sheet name="LTSP00" sheetId="2" r:id="rId2"/>
    <sheet name="LTSP99" sheetId="3" r:id="rId3"/>
    <sheet name="LTSP97" sheetId="4" r:id="rId4"/>
    <sheet name="LTSP96" sheetId="5" r:id="rId5"/>
    <sheet name="LTSP95" sheetId="6" r:id="rId6"/>
    <sheet name="LTSP94" sheetId="7" r:id="rId7"/>
    <sheet name="LTSP93" sheetId="8" r:id="rId8"/>
    <sheet name="LTSP92" sheetId="9" r:id="rId9"/>
    <sheet name="LTSP91" sheetId="10" r:id="rId10"/>
    <sheet name="LTSP90" sheetId="11" r:id="rId11"/>
    <sheet name="LTSP89" sheetId="12" r:id="rId12"/>
    <sheet name="LTSP88" sheetId="13" r:id="rId13"/>
    <sheet name="LTSP87" sheetId="14" r:id="rId14"/>
    <sheet name="LTSP86" sheetId="15" r:id="rId15"/>
    <sheet name="LTSP85" sheetId="16" r:id="rId16"/>
    <sheet name="LTSP84" sheetId="17" r:id="rId17"/>
    <sheet name="LT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'LTSP00'!$A$4:$A$101</definedName>
    <definedName name="_Fill" localSheetId="16" hidden="1">'LTSP84'!$A$4:$A$101</definedName>
    <definedName name="_Fill" localSheetId="15" hidden="1">'LTSP85'!$A$4:$A$101</definedName>
    <definedName name="_Fill" localSheetId="14" hidden="1">'LTSP86'!$A$4:$A$101</definedName>
    <definedName name="_Fill" localSheetId="13" hidden="1">'LTSP87'!$A$4:$A$101</definedName>
    <definedName name="_Fill" localSheetId="12" hidden="1">'LTSP88'!$A$4:$A$101</definedName>
    <definedName name="_Fill" localSheetId="11" hidden="1">'LTSP89'!$A$4:$A$101</definedName>
    <definedName name="_Fill" localSheetId="10" hidden="1">'LTSP90'!$A$4:$A$101</definedName>
    <definedName name="_Fill" localSheetId="9" hidden="1">'LTSP91'!$A$4:$A$101</definedName>
    <definedName name="_Fill" localSheetId="8" hidden="1">'LTSP92'!$A$4:$A$101</definedName>
    <definedName name="_Fill" localSheetId="7" hidden="1">'LTSP93'!$A$4:$A$101</definedName>
    <definedName name="_Fill" localSheetId="6" hidden="1">'LTSP94'!$A$4:$A$101</definedName>
    <definedName name="_Fill" localSheetId="5" hidden="1">'LTSP95'!$A$4:$A$101</definedName>
    <definedName name="_Fill" localSheetId="4" hidden="1">'LTSP96'!$A$4:$A$101</definedName>
    <definedName name="_Fill" localSheetId="3" hidden="1">'LTSP97'!$A$4:$A$101</definedName>
    <definedName name="_Fill" localSheetId="2" hidden="1">'LTSP99'!$A$4:$A$101</definedName>
    <definedName name="_Fill" localSheetId="17" hidden="1">'LTSPfrm'!$A$4:$A$101</definedName>
    <definedName name="_Fill" localSheetId="0" hidden="1">'LtSPsum'!$A$4:$A$101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summary" localSheetId="1">'LTSP00'!$T$1:$AF$22</definedName>
    <definedName name="summary" localSheetId="16">'LTSP84'!$T$1:$AF$22</definedName>
    <definedName name="summary" localSheetId="15">'LTSP85'!$T$1:$AF$22</definedName>
    <definedName name="summary" localSheetId="14">'LTSP86'!$T$1:$AF$22</definedName>
    <definedName name="summary" localSheetId="13">'LTSP87'!$T$1:$AF$22</definedName>
    <definedName name="summary" localSheetId="12">'LTSP88'!$T$1:$AF$22</definedName>
    <definedName name="summary" localSheetId="11">'LTSP89'!$T$1:$AF$22</definedName>
    <definedName name="summary" localSheetId="10">'LTSP90'!$T$1:$AF$22</definedName>
    <definedName name="summary" localSheetId="9">'LTSP91'!$T$1:$AF$22</definedName>
    <definedName name="summary" localSheetId="8">'LTSP92'!$T$1:$AF$22</definedName>
    <definedName name="summary" localSheetId="7">'LTSP93'!$T$1:$AF$22</definedName>
    <definedName name="summary" localSheetId="6">'LTSP94'!$T$1:$AF$22</definedName>
    <definedName name="summary" localSheetId="5">'LTSP95'!$T$1:$AF$22</definedName>
    <definedName name="summary" localSheetId="4">'LTSP96'!$T$1:$AF$22</definedName>
    <definedName name="summary" localSheetId="3">'LTSP97'!$T$1:$AF$22</definedName>
    <definedName name="summary" localSheetId="2">'LTSP99'!$T$1:$AF$22</definedName>
    <definedName name="summary" localSheetId="17">'LTSPfrm'!$T$1:$AF$22</definedName>
    <definedName name="summary" localSheetId="0">'LtSPsum'!$T$1:$AF$22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<sst xmlns="http://schemas.openxmlformats.org/spreadsheetml/2006/main" count="1305" uniqueCount="82">
  <si>
    <t>Long-tailed Skipper</t>
  </si>
  <si>
    <t>Spring 1984-96</t>
  </si>
  <si>
    <t>SUMMARY:</t>
  </si>
  <si>
    <t>Date</t>
  </si>
  <si>
    <t>#3</t>
  </si>
  <si>
    <t>#5</t>
  </si>
  <si>
    <t xml:space="preserve"> #3+#5</t>
  </si>
  <si>
    <t xml:space="preserve"> 3+5</t>
  </si>
  <si>
    <t xml:space="preserve"> Sum</t>
  </si>
  <si>
    <t>Total caught</t>
  </si>
  <si>
    <t xml:space="preserve">   Week</t>
  </si>
  <si>
    <t xml:space="preserve"> Trap</t>
  </si>
  <si>
    <t>%</t>
  </si>
  <si>
    <t xml:space="preserve"> Total</t>
  </si>
  <si>
    <t xml:space="preserve">  %</t>
  </si>
  <si>
    <t>Net no. in 3+5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</si>
  <si>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</si>
  <si>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</si>
  <si>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</si>
  <si>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</si>
  <si>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</si>
  <si>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</si>
  <si>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</si>
  <si>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</si>
  <si>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</si>
  <si>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</si>
  <si>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</si>
  <si>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</si>
  <si>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</si>
  <si>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</si>
  <si>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</si>
  <si>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 xml:space="preserve"> catch</t>
  </si>
  <si>
    <t xml:space="preserve">    (center)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</si>
  <si>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</si>
  <si>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</si>
  <si>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</si>
  <si>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</si>
  <si>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</si>
  <si>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</si>
  <si>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</si>
  <si>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</si>
  <si>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</si>
  <si>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</si>
  <si>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</si>
  <si>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</si>
  <si>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</si>
  <si>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</si>
  <si>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</si>
  <si>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</si>
  <si>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</si>
  <si>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</si>
  <si>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</si>
  <si>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</si>
  <si>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</si>
  <si>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</si>
  <si>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</si>
  <si>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2000</t>
  </si>
  <si>
    <t xml:space="preserve">  #3*</t>
  </si>
  <si>
    <t xml:space="preserve"> #3*</t>
  </si>
  <si>
    <t xml:space="preserve">   #3*</t>
  </si>
  <si>
    <t xml:space="preserve"> Trap #3</t>
  </si>
  <si>
    <t>(adjusted)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</si>
  <si>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</si>
  <si>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</si>
  <si>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</si>
  <si>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</si>
  <si>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</si>
  <si>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</si>
  <si>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</si>
  <si>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</si>
  <si>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</si>
  <si>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1989</t>
  </si>
  <si>
    <t>Spring 1988</t>
  </si>
  <si>
    <t>Spring 1987</t>
  </si>
  <si>
    <t>Spring 1986</t>
  </si>
  <si>
    <t>Spring 1985</t>
  </si>
  <si>
    <t>Spring 1984</t>
  </si>
  <si>
    <t>Spring 19</t>
  </si>
  <si>
    <t>normalized</t>
  </si>
  <si>
    <t>no.N</t>
  </si>
  <si>
    <t>no.S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</si>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</sst>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dd\-mmm_)"/>
    <numFmt numFmtId="167" formatCode="0.0_)"/>
    <numFmt numFmtId="168" formatCode="0_)"/>
    <numFmt numFmtId="169" formatCode="0.00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7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" fontId="4" fillId="0" borderId="0" xfId="22" applyNumberFormat="1" applyFont="1" applyProtection="1">
      <alignment/>
      <protection/>
    </xf>
    <xf numFmtId="168" fontId="4" fillId="0" borderId="0" xfId="22" applyNumberFormat="1" applyFont="1" applyProtection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applyProtection="1" quotePrefix="1">
      <alignment horizontal="left"/>
      <protection/>
    </xf>
    <xf numFmtId="164" fontId="5" fillId="0" borderId="0" xfId="22" applyProtection="1">
      <alignment/>
      <protection/>
    </xf>
    <xf numFmtId="165" fontId="4" fillId="0" borderId="0" xfId="22" applyNumberFormat="1" applyFo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70" fontId="4" fillId="0" borderId="0" xfId="22" applyNumberFormat="1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Normal_GFSPR89" xfId="23"/>
    <cellStyle name="Normal_GFSPR90" xfId="24"/>
    <cellStyle name="Normal_GFSPR91" xfId="25"/>
    <cellStyle name="Normal_GFSPR9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53"/>
          <c:w val="0.846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LtSPsum!$W$4:$W$16</c:f>
              <c:strCache/>
            </c:strRef>
          </c:cat>
          <c:val>
            <c:numRef>
              <c:f>LtSPsum!$AA$4:$AA$16</c:f>
              <c:numCache/>
            </c:numRef>
          </c:val>
        </c:ser>
        <c:gapWidth val="0"/>
        <c:axId val="43165112"/>
        <c:axId val="64045433"/>
      </c:barChart>
      <c:catAx>
        <c:axId val="43165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45433"/>
        <c:crosses val="autoZero"/>
        <c:auto val="0"/>
        <c:lblOffset val="100"/>
        <c:noMultiLvlLbl val="0"/>
      </c:catAx>
      <c:valAx>
        <c:axId val="6404543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16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7"/>
          <c:w val="0.8987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505810"/>
        <c:axId val="15916387"/>
      </c:barChart>
      <c:catAx>
        <c:axId val="42505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16387"/>
        <c:crosses val="autoZero"/>
        <c:auto val="0"/>
        <c:lblOffset val="100"/>
        <c:noMultiLvlLbl val="0"/>
      </c:catAx>
      <c:valAx>
        <c:axId val="1591638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2505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LTSP96!$X$4:$X$16</c:f>
              <c:strCache/>
            </c:strRef>
          </c:cat>
          <c:val>
            <c:numRef>
              <c:f>LTSP96!$AA$4:$AA$16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045564"/>
        <c:axId val="59931165"/>
      </c:barChart>
      <c:catAx>
        <c:axId val="21045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31165"/>
        <c:crosses val="autoZero"/>
        <c:auto val="0"/>
        <c:lblOffset val="100"/>
        <c:noMultiLvlLbl val="0"/>
      </c:catAx>
      <c:valAx>
        <c:axId val="59931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45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LTSP96!$X$4:$X$16</c:f>
              <c:strCache/>
            </c:strRef>
          </c:cat>
          <c:val>
            <c:numRef>
              <c:f>LTSP96!$AC$4:$AC$16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898886"/>
        <c:axId val="2094583"/>
      </c:barChart>
      <c:catAx>
        <c:axId val="1289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4583"/>
        <c:crosses val="autoZero"/>
        <c:auto val="0"/>
        <c:lblOffset val="100"/>
        <c:noMultiLvlLbl val="0"/>
      </c:catAx>
      <c:valAx>
        <c:axId val="20945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98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686832"/>
        <c:axId val="21961457"/>
      </c:barChart>
      <c:catAx>
        <c:axId val="18686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61457"/>
        <c:crosses val="autoZero"/>
        <c:auto val="0"/>
        <c:lblOffset val="100"/>
        <c:noMultiLvlLbl val="0"/>
      </c:catAx>
      <c:valAx>
        <c:axId val="21961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68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682490"/>
        <c:axId val="61854475"/>
      </c:barChart>
      <c:catAx>
        <c:axId val="59682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54475"/>
        <c:crosses val="autoZero"/>
        <c:auto val="0"/>
        <c:lblOffset val="100"/>
        <c:noMultiLvlLbl val="0"/>
      </c:catAx>
      <c:valAx>
        <c:axId val="618544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82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082788"/>
        <c:axId val="50866245"/>
      </c:barChart>
      <c:catAx>
        <c:axId val="1908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66245"/>
        <c:crosses val="autoZero"/>
        <c:auto val="0"/>
        <c:lblOffset val="100"/>
        <c:noMultiLvlLbl val="0"/>
      </c:catAx>
      <c:valAx>
        <c:axId val="50866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8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248366"/>
        <c:axId val="13517983"/>
      </c:barChart>
      <c:catAx>
        <c:axId val="22248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17983"/>
        <c:crosses val="autoZero"/>
        <c:auto val="0"/>
        <c:lblOffset val="100"/>
        <c:noMultiLvlLbl val="0"/>
      </c:catAx>
      <c:valAx>
        <c:axId val="135179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48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288664"/>
        <c:axId val="29520409"/>
      </c:barChart>
      <c:catAx>
        <c:axId val="47288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20409"/>
        <c:crosses val="autoZero"/>
        <c:auto val="0"/>
        <c:lblOffset val="100"/>
        <c:noMultiLvlLbl val="0"/>
      </c:catAx>
      <c:valAx>
        <c:axId val="2952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88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506210"/>
        <c:axId val="11082419"/>
      </c:barChart>
      <c:catAx>
        <c:axId val="7506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82419"/>
        <c:crosses val="autoZero"/>
        <c:auto val="0"/>
        <c:lblOffset val="100"/>
        <c:noMultiLvlLbl val="0"/>
      </c:catAx>
      <c:valAx>
        <c:axId val="1108241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06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10220"/>
        <c:axId val="2410605"/>
      </c:barChart>
      <c:catAx>
        <c:axId val="3710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0605"/>
        <c:crosses val="autoZero"/>
        <c:auto val="0"/>
        <c:lblOffset val="100"/>
        <c:noMultiLvlLbl val="0"/>
      </c:catAx>
      <c:valAx>
        <c:axId val="241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0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4875"/>
          <c:w val="0.84625"/>
          <c:h val="0.776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LtSPsum!$X$4:$X$16</c:f>
              <c:strCache/>
            </c:strRef>
          </c:cat>
          <c:val>
            <c:numRef>
              <c:f>LtSPsum!$AC$4:$AC$16</c:f>
              <c:numCache/>
            </c:numRef>
          </c:val>
        </c:ser>
        <c:gapWidth val="0"/>
        <c:axId val="44804994"/>
        <c:axId val="49539091"/>
      </c:barChart>
      <c:catAx>
        <c:axId val="4480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39091"/>
        <c:crosses val="autoZero"/>
        <c:auto val="0"/>
        <c:lblOffset val="100"/>
        <c:noMultiLvlLbl val="0"/>
      </c:catAx>
      <c:valAx>
        <c:axId val="4953909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0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756438"/>
        <c:axId val="28321095"/>
      </c:barChart>
      <c:catAx>
        <c:axId val="41756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21095"/>
        <c:crosses val="autoZero"/>
        <c:auto val="0"/>
        <c:lblOffset val="100"/>
        <c:noMultiLvlLbl val="0"/>
      </c:catAx>
      <c:valAx>
        <c:axId val="283210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56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174016"/>
        <c:axId val="62389057"/>
      </c:barChart>
      <c:catAx>
        <c:axId val="54174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89057"/>
        <c:crosses val="autoZero"/>
        <c:auto val="0"/>
        <c:lblOffset val="100"/>
        <c:noMultiLvlLbl val="0"/>
      </c:catAx>
      <c:valAx>
        <c:axId val="62389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74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107274"/>
        <c:axId val="13972571"/>
      </c:barChart>
      <c:catAx>
        <c:axId val="58107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72571"/>
        <c:crosses val="autoZero"/>
        <c:auto val="0"/>
        <c:lblOffset val="100"/>
        <c:noMultiLvlLbl val="0"/>
      </c:catAx>
      <c:valAx>
        <c:axId val="1397257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07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364724"/>
        <c:axId val="36100757"/>
      </c:barChart>
      <c:catAx>
        <c:axId val="13364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00757"/>
        <c:crosses val="autoZero"/>
        <c:auto val="0"/>
        <c:lblOffset val="100"/>
        <c:noMultiLvlLbl val="0"/>
      </c:catAx>
      <c:valAx>
        <c:axId val="3610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64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109566"/>
        <c:axId val="46929903"/>
      </c:barChart>
      <c:catAx>
        <c:axId val="18109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29903"/>
        <c:crosses val="autoZero"/>
        <c:auto val="0"/>
        <c:lblOffset val="100"/>
        <c:noMultiLvlLbl val="0"/>
      </c:catAx>
      <c:valAx>
        <c:axId val="469299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09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30856"/>
        <c:axId val="41825897"/>
      </c:barChart>
      <c:catAx>
        <c:axId val="3330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25897"/>
        <c:crosses val="autoZero"/>
        <c:auto val="0"/>
        <c:lblOffset val="100"/>
        <c:noMultiLvlLbl val="0"/>
      </c:catAx>
      <c:valAx>
        <c:axId val="41825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0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391602"/>
        <c:axId val="21667843"/>
      </c:barChart>
      <c:catAx>
        <c:axId val="3339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67843"/>
        <c:crosses val="autoZero"/>
        <c:auto val="0"/>
        <c:lblOffset val="100"/>
        <c:noMultiLvlLbl val="0"/>
      </c:catAx>
      <c:valAx>
        <c:axId val="216678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91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LTSP88!$X$4:$X$16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248668"/>
        <c:axId val="40689341"/>
      </c:barChart>
      <c:catAx>
        <c:axId val="38248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89341"/>
        <c:crosses val="autoZero"/>
        <c:auto val="0"/>
        <c:lblOffset val="100"/>
        <c:noMultiLvlLbl val="0"/>
      </c:catAx>
      <c:valAx>
        <c:axId val="40689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48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LTSP88!$X$4:$X$16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531878"/>
        <c:axId val="4758679"/>
      </c:barChart>
      <c:catAx>
        <c:axId val="1753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8679"/>
        <c:crosses val="autoZero"/>
        <c:auto val="0"/>
        <c:lblOffset val="100"/>
        <c:noMultiLvlLbl val="0"/>
      </c:catAx>
      <c:valAx>
        <c:axId val="47586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3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839248"/>
        <c:axId val="58958737"/>
      </c:barChart>
      <c:catAx>
        <c:axId val="1183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58737"/>
        <c:crosses val="autoZero"/>
        <c:auto val="0"/>
        <c:lblOffset val="100"/>
        <c:noMultiLvlLbl val="0"/>
      </c:catAx>
      <c:valAx>
        <c:axId val="5895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3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55"/>
          <c:w val="0.87125"/>
          <c:h val="0.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LtSPsum!$AR$4:$AR$16</c:f>
              <c:numCache>
                <c:ptCount val="13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</c:numCache>
            </c:numRef>
          </c:cat>
          <c:val>
            <c:numRef>
              <c:f>LtSPsum!$AS$4:$AS$16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gapWidth val="30"/>
        <c:axId val="59583852"/>
        <c:axId val="54653901"/>
      </c:barChart>
      <c:catAx>
        <c:axId val="59583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53901"/>
        <c:crosses val="autoZero"/>
        <c:auto val="0"/>
        <c:lblOffset val="100"/>
        <c:noMultiLvlLbl val="0"/>
      </c:catAx>
      <c:valAx>
        <c:axId val="5465390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8385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020506"/>
        <c:axId val="54517163"/>
      </c:barChart>
      <c:catAx>
        <c:axId val="902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17163"/>
        <c:crosses val="autoZero"/>
        <c:auto val="0"/>
        <c:lblOffset val="100"/>
        <c:noMultiLvlLbl val="0"/>
      </c:catAx>
      <c:valAx>
        <c:axId val="5451716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2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329924"/>
        <c:axId val="7689445"/>
      </c:barChart>
      <c:catAx>
        <c:axId val="20329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89445"/>
        <c:crosses val="autoZero"/>
        <c:auto val="0"/>
        <c:lblOffset val="100"/>
        <c:noMultiLvlLbl val="0"/>
      </c:catAx>
      <c:valAx>
        <c:axId val="768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29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4458574"/>
        <c:axId val="40645439"/>
      </c:barChart>
      <c:catAx>
        <c:axId val="2445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45439"/>
        <c:crosses val="autoZero"/>
        <c:auto val="0"/>
        <c:lblOffset val="100"/>
        <c:noMultiLvlLbl val="0"/>
      </c:catAx>
      <c:valAx>
        <c:axId val="406454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5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4327032"/>
        <c:axId val="39240377"/>
      </c:barChart>
      <c:catAx>
        <c:axId val="14327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40377"/>
        <c:crosses val="autoZero"/>
        <c:auto val="0"/>
        <c:lblOffset val="100"/>
        <c:noMultiLvlLbl val="0"/>
      </c:catAx>
      <c:valAx>
        <c:axId val="3924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27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975234"/>
        <c:axId val="748883"/>
      </c:barChart>
      <c:catAx>
        <c:axId val="4597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8883"/>
        <c:crosses val="autoZero"/>
        <c:auto val="0"/>
        <c:lblOffset val="100"/>
        <c:noMultiLvlLbl val="0"/>
      </c:catAx>
      <c:valAx>
        <c:axId val="7488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75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668460"/>
        <c:axId val="31374605"/>
      </c:barChart>
      <c:catAx>
        <c:axId val="5466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74605"/>
        <c:crosses val="autoZero"/>
        <c:auto val="0"/>
        <c:lblOffset val="100"/>
        <c:noMultiLvlLbl val="0"/>
      </c:catAx>
      <c:valAx>
        <c:axId val="3137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6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LTSP84!$X$4:$X$16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644790"/>
        <c:axId val="27089895"/>
      </c:barChart>
      <c:catAx>
        <c:axId val="864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9895"/>
        <c:crosses val="autoZero"/>
        <c:auto val="0"/>
        <c:lblOffset val="100"/>
        <c:noMultiLvlLbl val="0"/>
      </c:catAx>
      <c:valAx>
        <c:axId val="270898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44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405280"/>
        <c:axId val="10884065"/>
      </c:barChart>
      <c:catAx>
        <c:axId val="31405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84065"/>
        <c:crosses val="autoZero"/>
        <c:auto val="0"/>
        <c:lblOffset val="100"/>
        <c:noMultiLvlLbl val="0"/>
      </c:catAx>
      <c:valAx>
        <c:axId val="10884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05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339242"/>
        <c:axId val="19123963"/>
      </c:barChart>
      <c:catAx>
        <c:axId val="5633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23963"/>
        <c:crosses val="autoZero"/>
        <c:auto val="0"/>
        <c:lblOffset val="100"/>
        <c:noMultiLvlLbl val="0"/>
      </c:catAx>
      <c:valAx>
        <c:axId val="1912396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3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56"/>
          <c:w val="0.8685"/>
          <c:h val="0.888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LtSPsum!$AG$4:$AG$16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LtSPsum!$AM$4:$AM$16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311798"/>
        <c:axId val="65277607"/>
      </c:barChart>
      <c:catAx>
        <c:axId val="3031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77607"/>
        <c:crosses val="autoZero"/>
        <c:auto val="0"/>
        <c:lblOffset val="100"/>
        <c:noMultiLvlLbl val="0"/>
      </c:catAx>
      <c:valAx>
        <c:axId val="6527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1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75"/>
          <c:w val="0.9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LTSP00!$X$4:$X$16</c:f>
              <c:strCache/>
            </c:strRef>
          </c:cat>
          <c:val>
            <c:numRef>
              <c:f>LTSP00!$AA$4:$AA$16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5968"/>
        <c:axId val="39125665"/>
      </c:barChart>
      <c:catAx>
        <c:axId val="535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25665"/>
        <c:crosses val="autoZero"/>
        <c:auto val="0"/>
        <c:lblOffset val="100"/>
        <c:noMultiLvlLbl val="0"/>
      </c:catAx>
      <c:valAx>
        <c:axId val="39125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5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7"/>
          <c:w val="0.8987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LTSP00!$X$4:$X$16</c:f>
              <c:strCache/>
            </c:strRef>
          </c:cat>
          <c:val>
            <c:numRef>
              <c:f>LTSP00!$AC$4:$AC$16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601258"/>
        <c:axId val="60537275"/>
      </c:barChart>
      <c:catAx>
        <c:axId val="37601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37275"/>
        <c:crosses val="autoZero"/>
        <c:auto val="0"/>
        <c:lblOffset val="100"/>
        <c:noMultiLvlLbl val="0"/>
      </c:catAx>
      <c:valAx>
        <c:axId val="6053727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7601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75"/>
          <c:w val="0.9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144916"/>
        <c:axId val="10829301"/>
      </c:barChart>
      <c:catAx>
        <c:axId val="57144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29301"/>
        <c:crosses val="autoZero"/>
        <c:auto val="0"/>
        <c:lblOffset val="100"/>
        <c:noMultiLvlLbl val="0"/>
      </c:catAx>
      <c:valAx>
        <c:axId val="10829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44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7"/>
          <c:w val="0.8987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341470"/>
        <c:axId val="62830927"/>
      </c:barChart>
      <c:catAx>
        <c:axId val="52341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30927"/>
        <c:crosses val="autoZero"/>
        <c:auto val="0"/>
        <c:lblOffset val="100"/>
        <c:noMultiLvlLbl val="0"/>
      </c:catAx>
      <c:valAx>
        <c:axId val="6283092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2341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75"/>
          <c:w val="0.9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LTSP97!$AA$4:$AA$16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3254920"/>
        <c:axId val="19887561"/>
      </c:barChart>
      <c:catAx>
        <c:axId val="23254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87561"/>
        <c:crosses val="autoZero"/>
        <c:auto val="0"/>
        <c:lblOffset val="100"/>
        <c:noMultiLvlLbl val="0"/>
      </c:catAx>
      <c:valAx>
        <c:axId val="19887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54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104775</xdr:colOff>
      <xdr:row>0</xdr:row>
      <xdr:rowOff>9525</xdr:rowOff>
    </xdr:from>
    <xdr:to>
      <xdr:col>31</xdr:col>
      <xdr:colOff>2933700</xdr:colOff>
      <xdr:row>10</xdr:row>
      <xdr:rowOff>161925</xdr:rowOff>
    </xdr:to>
    <xdr:graphicFrame>
      <xdr:nvGraphicFramePr>
        <xdr:cNvPr id="1" name="Chart 2"/>
        <xdr:cNvGraphicFramePr/>
      </xdr:nvGraphicFramePr>
      <xdr:xfrm>
        <a:off x="12134850" y="9525"/>
        <a:ext cx="2828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104775</xdr:colOff>
      <xdr:row>12</xdr:row>
      <xdr:rowOff>47625</xdr:rowOff>
    </xdr:from>
    <xdr:to>
      <xdr:col>31</xdr:col>
      <xdr:colOff>2933700</xdr:colOff>
      <xdr:row>23</xdr:row>
      <xdr:rowOff>142875</xdr:rowOff>
    </xdr:to>
    <xdr:graphicFrame>
      <xdr:nvGraphicFramePr>
        <xdr:cNvPr id="2" name="Chart 4"/>
        <xdr:cNvGraphicFramePr/>
      </xdr:nvGraphicFramePr>
      <xdr:xfrm>
        <a:off x="12134850" y="2076450"/>
        <a:ext cx="28289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390525</xdr:colOff>
      <xdr:row>3</xdr:row>
      <xdr:rowOff>9525</xdr:rowOff>
    </xdr:from>
    <xdr:to>
      <xdr:col>47</xdr:col>
      <xdr:colOff>1438275</xdr:colOff>
      <xdr:row>13</xdr:row>
      <xdr:rowOff>152400</xdr:rowOff>
    </xdr:to>
    <xdr:graphicFrame>
      <xdr:nvGraphicFramePr>
        <xdr:cNvPr id="3" name="Chart 5"/>
        <xdr:cNvGraphicFramePr/>
      </xdr:nvGraphicFramePr>
      <xdr:xfrm>
        <a:off x="20126325" y="552450"/>
        <a:ext cx="347662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400050</xdr:colOff>
      <xdr:row>14</xdr:row>
      <xdr:rowOff>85725</xdr:rowOff>
    </xdr:from>
    <xdr:to>
      <xdr:col>47</xdr:col>
      <xdr:colOff>1400175</xdr:colOff>
      <xdr:row>24</xdr:row>
      <xdr:rowOff>66675</xdr:rowOff>
    </xdr:to>
    <xdr:graphicFrame>
      <xdr:nvGraphicFramePr>
        <xdr:cNvPr id="4" name="Chart 6"/>
        <xdr:cNvGraphicFramePr/>
      </xdr:nvGraphicFramePr>
      <xdr:xfrm>
        <a:off x="20135850" y="2438400"/>
        <a:ext cx="34290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353800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420475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tabSelected="1" zoomScale="75" zoomScaleNormal="75" workbookViewId="0" topLeftCell="T1">
      <selection activeCell="Z4" sqref="Z4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30" width="5.00390625" style="1" customWidth="1"/>
    <col min="31" max="31" width="5.25390625" style="1" customWidth="1"/>
    <col min="32" max="32" width="38.875" style="1" customWidth="1"/>
    <col min="33" max="35" width="4.625" style="1" customWidth="1"/>
    <col min="36" max="36" width="6.75390625" style="1" customWidth="1"/>
    <col min="37" max="45" width="4.625" style="1" customWidth="1"/>
    <col min="46" max="46" width="7.375" style="1" customWidth="1"/>
    <col min="47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1984-96</v>
      </c>
      <c r="AC1" s="6"/>
    </row>
    <row r="2" spans="1:45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6</v>
      </c>
      <c r="O2" s="8" t="s">
        <v>7</v>
      </c>
      <c r="P2" s="8" t="s">
        <v>7</v>
      </c>
      <c r="Q2" s="8" t="s">
        <v>8</v>
      </c>
      <c r="R2" s="8" t="s">
        <v>8</v>
      </c>
      <c r="T2" s="9" t="s">
        <v>9</v>
      </c>
      <c r="V2" s="10">
        <f>Q96+R96</f>
        <v>33</v>
      </c>
      <c r="X2" s="9" t="s">
        <v>10</v>
      </c>
      <c r="Z2" s="9" t="s">
        <v>11</v>
      </c>
      <c r="AA2" s="1" t="s">
        <v>12</v>
      </c>
      <c r="AB2" s="9" t="s">
        <v>13</v>
      </c>
      <c r="AC2" s="9" t="s">
        <v>14</v>
      </c>
      <c r="AD2" s="19" t="s">
        <v>78</v>
      </c>
      <c r="AE2" s="19"/>
      <c r="AG2" s="9" t="s">
        <v>10</v>
      </c>
      <c r="AI2" s="19" t="s">
        <v>15</v>
      </c>
      <c r="AJ2" s="19"/>
      <c r="AK2" s="20" t="s">
        <v>16</v>
      </c>
      <c r="AL2" s="20"/>
      <c r="AM2" s="19"/>
      <c r="AN2" s="19" t="s">
        <v>17</v>
      </c>
      <c r="AO2" s="19"/>
      <c r="AP2" s="19"/>
      <c r="AQ2" s="19"/>
      <c r="AR2" s="19"/>
      <c r="AS2" s="19"/>
    </row>
    <row r="3" spans="2:45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13</v>
      </c>
      <c r="W3" s="5"/>
      <c r="X3" s="7" t="s">
        <v>30</v>
      </c>
      <c r="Z3" s="9" t="s">
        <v>7</v>
      </c>
      <c r="AB3" s="9" t="s">
        <v>31</v>
      </c>
      <c r="AC3" s="9" t="s">
        <v>27</v>
      </c>
      <c r="AD3" s="19" t="s">
        <v>79</v>
      </c>
      <c r="AE3" s="19" t="s">
        <v>80</v>
      </c>
      <c r="AG3" s="7" t="s">
        <v>32</v>
      </c>
      <c r="AI3" s="21" t="s">
        <v>33</v>
      </c>
      <c r="AJ3" s="21" t="s">
        <v>34</v>
      </c>
      <c r="AK3" s="21" t="s">
        <v>33</v>
      </c>
      <c r="AL3" s="21" t="s">
        <v>34</v>
      </c>
      <c r="AM3" s="21" t="s">
        <v>35</v>
      </c>
      <c r="AN3" s="21" t="s">
        <v>33</v>
      </c>
      <c r="AO3" s="21" t="s">
        <v>34</v>
      </c>
      <c r="AP3" s="21" t="s">
        <v>35</v>
      </c>
      <c r="AQ3" s="19" t="s">
        <v>36</v>
      </c>
      <c r="AR3" s="19"/>
      <c r="AS3" s="19"/>
    </row>
    <row r="4" spans="1:45" ht="12.75">
      <c r="A4" s="11">
        <f>DATE(89,3,5)</f>
        <v>32572</v>
      </c>
      <c r="B4" s="24">
        <f>SUM(LTSP00:LTSP84!B4)</f>
        <v>0</v>
      </c>
      <c r="C4" s="24">
        <f>SUM(LTSP00:LTSP84!C4)</f>
        <v>0</v>
      </c>
      <c r="D4" s="24">
        <f>SUM(LTSP00:LTSP84!D4)</f>
        <v>0</v>
      </c>
      <c r="E4" s="24">
        <f>SUM(LTSP00:LTSP84!E4)</f>
        <v>0</v>
      </c>
      <c r="F4" s="24">
        <f>SUM(LTSP00:LTSP84!F4)</f>
        <v>0</v>
      </c>
      <c r="G4" s="24">
        <f>SUM(LTSP00:LTSP84!G4)</f>
        <v>0</v>
      </c>
      <c r="H4" s="24">
        <f>SUM(LTSP00:LTSP84!H4)</f>
        <v>0</v>
      </c>
      <c r="I4" s="24">
        <f>SUM(LTSP00:LTSP84!I4)</f>
        <v>0</v>
      </c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>(+J4+K4)</f>
        <v>0</v>
      </c>
      <c r="O4" s="12">
        <f>N4</f>
        <v>0</v>
      </c>
      <c r="P4" s="6">
        <f aca="true" t="shared" si="2" ref="P4:P35">O4*100/$N$96</f>
        <v>0</v>
      </c>
      <c r="Q4" s="10">
        <f aca="true" t="shared" si="3" ref="Q4:Q35">+B4+C4+F4+G4</f>
        <v>0</v>
      </c>
      <c r="R4" s="10">
        <f aca="true" t="shared" si="4" ref="R4:R35">D4+E4+H4+I4</f>
        <v>0</v>
      </c>
      <c r="W4" s="13" t="s">
        <v>37</v>
      </c>
      <c r="X4" s="13" t="s">
        <v>37</v>
      </c>
      <c r="Z4" s="12"/>
      <c r="AA4" s="6">
        <f aca="true" t="shared" si="5" ref="AA4:AA16">Z4*100/$Z$17</f>
        <v>0</v>
      </c>
      <c r="AB4" s="12">
        <f>SUM(Q4:Q10)+SUM(R4:R10)</f>
        <v>1</v>
      </c>
      <c r="AC4" s="12">
        <f>100*SUM(Q4:Q10)/AB4</f>
        <v>0</v>
      </c>
      <c r="AD4" s="19">
        <f>Z4*AC4/$Z$17</f>
        <v>0</v>
      </c>
      <c r="AE4" s="19">
        <f>-Z4*(100-AC4)/$Z$17</f>
        <v>0</v>
      </c>
      <c r="AG4" s="13" t="s">
        <v>37</v>
      </c>
      <c r="AI4" s="22" t="e">
        <f>MINA(#REF!)</f>
        <v>#REF!</v>
      </c>
      <c r="AJ4" s="22" t="e">
        <f>MAXA(#REF!)</f>
        <v>#REF!</v>
      </c>
      <c r="AK4" s="22" t="e">
        <f>MINA(#REF!)</f>
        <v>#REF!</v>
      </c>
      <c r="AL4" s="22" t="e">
        <f>MAXA(#REF!)</f>
        <v>#REF!</v>
      </c>
      <c r="AM4" s="22" t="e">
        <f>AVERAGEA(#REF!)</f>
        <v>#REF!</v>
      </c>
      <c r="AN4" s="22" t="e">
        <f>MINA(#REF!)</f>
        <v>#REF!</v>
      </c>
      <c r="AO4" s="22" t="e">
        <f>MAXA(#REF!)</f>
        <v>#REF!</v>
      </c>
      <c r="AP4" s="22" t="e">
        <f>AVERAGEA(#REF!)</f>
        <v>#REF!</v>
      </c>
      <c r="AQ4" s="22">
        <f>COUNTA(#REF!)</f>
        <v>1</v>
      </c>
      <c r="AR4" s="19">
        <v>1984</v>
      </c>
      <c r="AS4" s="19">
        <v>0</v>
      </c>
    </row>
    <row r="5" spans="1:45" ht="15">
      <c r="A5" s="11">
        <v>32573</v>
      </c>
      <c r="B5" s="24">
        <f>SUM(LTSP00:LTSP84!B5)</f>
        <v>0</v>
      </c>
      <c r="C5" s="24">
        <f>SUM(LTSP00:LTSP84!C5)</f>
        <v>0</v>
      </c>
      <c r="D5" s="24">
        <f>SUM(LTSP00:LTSP84!D5)</f>
        <v>0</v>
      </c>
      <c r="E5" s="24">
        <f>SUM(LTSP00:LTSP84!E5)</f>
        <v>0</v>
      </c>
      <c r="F5" s="24">
        <f>SUM(LTSP00:LTSP84!F5)</f>
        <v>0</v>
      </c>
      <c r="G5" s="24">
        <f>SUM(LTSP00:LTSP84!G5)</f>
        <v>0</v>
      </c>
      <c r="H5" s="24">
        <f>SUM(LTSP00:LTSP84!H5)</f>
        <v>0</v>
      </c>
      <c r="I5" s="24">
        <f>SUM(LTSP00:LTSP84!I5)</f>
        <v>0</v>
      </c>
      <c r="J5" s="10">
        <f t="shared" si="0"/>
        <v>0</v>
      </c>
      <c r="K5" s="10">
        <f t="shared" si="1"/>
        <v>0</v>
      </c>
      <c r="L5" s="10">
        <f aca="true" t="shared" si="6" ref="L5:M24">L4+J5</f>
        <v>0</v>
      </c>
      <c r="M5" s="10">
        <f t="shared" si="6"/>
        <v>0</v>
      </c>
      <c r="N5" s="6">
        <f aca="true" t="shared" si="7" ref="N5:N20">(+J5+K5)</f>
        <v>0</v>
      </c>
      <c r="O5" s="12">
        <f aca="true" t="shared" si="8" ref="O5:O36">O4+N5</f>
        <v>0</v>
      </c>
      <c r="P5" s="6">
        <f t="shared" si="2"/>
        <v>0</v>
      </c>
      <c r="Q5" s="10">
        <f t="shared" si="3"/>
        <v>0</v>
      </c>
      <c r="R5" s="10">
        <f t="shared" si="4"/>
        <v>0</v>
      </c>
      <c r="T5" s="9" t="s">
        <v>38</v>
      </c>
      <c r="V5" s="10">
        <f>R96</f>
        <v>10</v>
      </c>
      <c r="W5" s="14" t="s">
        <v>39</v>
      </c>
      <c r="X5" s="5"/>
      <c r="Y5" s="14" t="s">
        <v>39</v>
      </c>
      <c r="Z5" s="12">
        <f>SUM(N11:N17)</f>
        <v>0</v>
      </c>
      <c r="AA5" s="6">
        <f t="shared" si="5"/>
        <v>0</v>
      </c>
      <c r="AB5" s="12">
        <f>SUM(Q11:Q17)+SUM(R11:R17)</f>
        <v>0</v>
      </c>
      <c r="AC5" s="12" t="e">
        <f>100*SUM(Q11:Q17)/AB5</f>
        <v>#DIV/0!</v>
      </c>
      <c r="AD5" s="19" t="e">
        <f aca="true" t="shared" si="9" ref="AD5:AD16">Z5*AC5/$Z$17</f>
        <v>#DIV/0!</v>
      </c>
      <c r="AE5" s="19" t="e">
        <f aca="true" t="shared" si="10" ref="AE5:AE16">-Z5*(100-AC5)/$Z$17</f>
        <v>#DIV/0!</v>
      </c>
      <c r="AG5" s="5"/>
      <c r="AH5" s="14" t="s">
        <v>39</v>
      </c>
      <c r="AI5" s="22" t="e">
        <f>MINA(#REF!)</f>
        <v>#REF!</v>
      </c>
      <c r="AJ5" s="22" t="e">
        <f>MAXA(#REF!)</f>
        <v>#REF!</v>
      </c>
      <c r="AK5" s="22" t="e">
        <f>MINA(#REF!)</f>
        <v>#REF!</v>
      </c>
      <c r="AL5" s="22" t="e">
        <f>MAXA(#REF!)</f>
        <v>#REF!</v>
      </c>
      <c r="AM5" s="22" t="e">
        <f>AVERAGEA(#REF!)</f>
        <v>#REF!</v>
      </c>
      <c r="AN5" s="22" t="e">
        <f>MINA(#REF!)</f>
        <v>#REF!</v>
      </c>
      <c r="AO5" s="22" t="e">
        <f>MAXA(#REF!)</f>
        <v>#REF!</v>
      </c>
      <c r="AP5" s="22" t="e">
        <f>AVERAGEA(#REF!)</f>
        <v>#REF!</v>
      </c>
      <c r="AQ5" s="22">
        <f>COUNTA(#REF!)</f>
        <v>1</v>
      </c>
      <c r="AR5" s="19">
        <v>1985</v>
      </c>
      <c r="AS5" s="19">
        <v>1</v>
      </c>
    </row>
    <row r="6" spans="1:45" ht="12.75">
      <c r="A6" s="11">
        <v>32574</v>
      </c>
      <c r="B6" s="24">
        <f>SUM(LTSP00:LTSP84!B6)</f>
        <v>0</v>
      </c>
      <c r="C6" s="24">
        <f>SUM(LTSP00:LTSP84!C6)</f>
        <v>0</v>
      </c>
      <c r="D6" s="24">
        <f>SUM(LTSP00:LTSP84!D6)</f>
        <v>0</v>
      </c>
      <c r="E6" s="24">
        <f>SUM(LTSP00:LTSP84!E6)</f>
        <v>0</v>
      </c>
      <c r="F6" s="24">
        <f>SUM(LTSP00:LTSP84!F6)</f>
        <v>0</v>
      </c>
      <c r="G6" s="24">
        <f>SUM(LTSP00:LTSP84!G6)</f>
        <v>0</v>
      </c>
      <c r="H6" s="24">
        <f>SUM(LTSP00:LTSP84!H6)</f>
        <v>0</v>
      </c>
      <c r="I6" s="24">
        <f>SUM(LTSP00:LTSP84!I6)</f>
        <v>0</v>
      </c>
      <c r="J6" s="10">
        <f t="shared" si="0"/>
        <v>0</v>
      </c>
      <c r="K6" s="10">
        <f t="shared" si="1"/>
        <v>0</v>
      </c>
      <c r="L6" s="10">
        <f t="shared" si="6"/>
        <v>0</v>
      </c>
      <c r="M6" s="10">
        <f t="shared" si="6"/>
        <v>0</v>
      </c>
      <c r="N6" s="6">
        <f t="shared" si="7"/>
        <v>0</v>
      </c>
      <c r="O6" s="12">
        <f t="shared" si="8"/>
        <v>0</v>
      </c>
      <c r="P6" s="6">
        <f t="shared" si="2"/>
        <v>0</v>
      </c>
      <c r="Q6" s="10">
        <f t="shared" si="3"/>
        <v>0</v>
      </c>
      <c r="R6" s="10">
        <f t="shared" si="4"/>
        <v>0</v>
      </c>
      <c r="T6" s="9" t="s">
        <v>40</v>
      </c>
      <c r="V6" s="10">
        <f>Q96</f>
        <v>23</v>
      </c>
      <c r="W6" s="14" t="s">
        <v>41</v>
      </c>
      <c r="X6" s="14" t="s">
        <v>41</v>
      </c>
      <c r="Z6" s="12"/>
      <c r="AA6" s="6">
        <f t="shared" si="5"/>
        <v>0</v>
      </c>
      <c r="AB6" s="12">
        <f>SUM(Q18:Q24)+SUM(R18:R24)</f>
        <v>3</v>
      </c>
      <c r="AC6" s="12">
        <f>100*SUM(Q18:Q24)/AB6</f>
        <v>33.333333333333336</v>
      </c>
      <c r="AD6" s="19">
        <f t="shared" si="9"/>
        <v>0</v>
      </c>
      <c r="AE6" s="19">
        <f t="shared" si="10"/>
        <v>0</v>
      </c>
      <c r="AG6" s="14" t="s">
        <v>41</v>
      </c>
      <c r="AI6" s="22" t="e">
        <f>MINA(#REF!)</f>
        <v>#REF!</v>
      </c>
      <c r="AJ6" s="22" t="e">
        <f>MAXA(#REF!)</f>
        <v>#REF!</v>
      </c>
      <c r="AK6" s="22" t="e">
        <f>MINA(#REF!)</f>
        <v>#REF!</v>
      </c>
      <c r="AL6" s="22" t="e">
        <f>MAXA(#REF!)</f>
        <v>#REF!</v>
      </c>
      <c r="AM6" s="22" t="e">
        <f>AVERAGEA(#REF!)</f>
        <v>#REF!</v>
      </c>
      <c r="AN6" s="22" t="e">
        <f>MINA(#REF!)</f>
        <v>#REF!</v>
      </c>
      <c r="AO6" s="22" t="e">
        <f>MAXA(#REF!)</f>
        <v>#REF!</v>
      </c>
      <c r="AP6" s="22" t="e">
        <f>AVERAGEA(#REF!)</f>
        <v>#REF!</v>
      </c>
      <c r="AQ6" s="22">
        <f>COUNTA(#REF!)</f>
        <v>1</v>
      </c>
      <c r="AR6" s="19">
        <v>1986</v>
      </c>
      <c r="AS6" s="19">
        <v>2</v>
      </c>
    </row>
    <row r="7" spans="1:45" ht="12.75">
      <c r="A7" s="11">
        <v>32575</v>
      </c>
      <c r="B7" s="24">
        <f>SUM(LTSP00:LTSP84!B7)</f>
        <v>0</v>
      </c>
      <c r="C7" s="24">
        <f>SUM(LTSP00:LTSP84!C7)</f>
        <v>0</v>
      </c>
      <c r="D7" s="24">
        <f>SUM(LTSP00:LTSP84!D7)</f>
        <v>0</v>
      </c>
      <c r="E7" s="24">
        <f>SUM(LTSP00:LTSP84!E7)</f>
        <v>0</v>
      </c>
      <c r="F7" s="24">
        <f>SUM(LTSP00:LTSP84!F7)</f>
        <v>0</v>
      </c>
      <c r="G7" s="24">
        <f>SUM(LTSP00:LTSP84!G7)</f>
        <v>0</v>
      </c>
      <c r="H7" s="24">
        <f>SUM(LTSP00:LTSP84!H7)</f>
        <v>0</v>
      </c>
      <c r="I7" s="24">
        <f>SUM(LTSP00:LTSP84!I7)</f>
        <v>0</v>
      </c>
      <c r="J7" s="10">
        <f t="shared" si="0"/>
        <v>0</v>
      </c>
      <c r="K7" s="10">
        <f t="shared" si="1"/>
        <v>0</v>
      </c>
      <c r="L7" s="10">
        <f t="shared" si="6"/>
        <v>0</v>
      </c>
      <c r="M7" s="10">
        <f t="shared" si="6"/>
        <v>0</v>
      </c>
      <c r="N7" s="6">
        <f t="shared" si="7"/>
        <v>0</v>
      </c>
      <c r="O7" s="12">
        <f t="shared" si="8"/>
        <v>0</v>
      </c>
      <c r="P7" s="6">
        <f t="shared" si="2"/>
        <v>0</v>
      </c>
      <c r="Q7" s="10">
        <f t="shared" si="3"/>
        <v>0</v>
      </c>
      <c r="R7" s="10">
        <f t="shared" si="4"/>
        <v>0</v>
      </c>
      <c r="T7" s="9" t="s">
        <v>42</v>
      </c>
      <c r="V7" s="6">
        <f>V6*100/(V5+V6)</f>
        <v>69.6969696969697</v>
      </c>
      <c r="W7" s="14" t="s">
        <v>43</v>
      </c>
      <c r="Y7" s="14" t="s">
        <v>43</v>
      </c>
      <c r="Z7" s="12">
        <f>SUM(N25:N31)</f>
        <v>1</v>
      </c>
      <c r="AA7" s="6">
        <f t="shared" si="5"/>
        <v>5.882352941176471</v>
      </c>
      <c r="AB7" s="12">
        <f>SUM(Q25:Q31)+SUM(R25:R31)</f>
        <v>1</v>
      </c>
      <c r="AC7" s="12">
        <f>100*SUM(Q25:Q31)/AB7</f>
        <v>100</v>
      </c>
      <c r="AD7" s="19">
        <f t="shared" si="9"/>
        <v>5.882352941176471</v>
      </c>
      <c r="AE7" s="19">
        <f t="shared" si="10"/>
        <v>0</v>
      </c>
      <c r="AH7" s="14" t="s">
        <v>43</v>
      </c>
      <c r="AI7" s="22" t="e">
        <f>MINA(#REF!)</f>
        <v>#REF!</v>
      </c>
      <c r="AJ7" s="22" t="e">
        <f>MAXA(#REF!)</f>
        <v>#REF!</v>
      </c>
      <c r="AK7" s="22" t="e">
        <f>MINA(#REF!)</f>
        <v>#REF!</v>
      </c>
      <c r="AL7" s="22" t="e">
        <f>MAXA(#REF!)</f>
        <v>#REF!</v>
      </c>
      <c r="AM7" s="22" t="e">
        <f>AVERAGEA(#REF!)</f>
        <v>#REF!</v>
      </c>
      <c r="AN7" s="22" t="e">
        <f>MINA(#REF!)</f>
        <v>#REF!</v>
      </c>
      <c r="AO7" s="22" t="e">
        <f>MAXA(#REF!)</f>
        <v>#REF!</v>
      </c>
      <c r="AP7" s="22" t="e">
        <f>AVERAGEA(#REF!)</f>
        <v>#REF!</v>
      </c>
      <c r="AQ7" s="22">
        <f>COUNTA(#REF!)</f>
        <v>1</v>
      </c>
      <c r="AR7" s="19">
        <v>1987</v>
      </c>
      <c r="AS7" s="19">
        <v>3</v>
      </c>
    </row>
    <row r="8" spans="1:45" ht="12.75">
      <c r="A8" s="11">
        <v>32576</v>
      </c>
      <c r="B8" s="24">
        <f>SUM(LTSP00:LTSP84!B8)</f>
        <v>0</v>
      </c>
      <c r="C8" s="24">
        <f>SUM(LTSP00:LTSP84!C8)</f>
        <v>0</v>
      </c>
      <c r="D8" s="24">
        <f>SUM(LTSP00:LTSP84!D8)</f>
        <v>0</v>
      </c>
      <c r="E8" s="24">
        <f>SUM(LTSP00:LTSP84!E8)</f>
        <v>0</v>
      </c>
      <c r="F8" s="24">
        <f>SUM(LTSP00:LTSP84!F8)</f>
        <v>0</v>
      </c>
      <c r="G8" s="24">
        <f>SUM(LTSP00:LTSP84!G8)</f>
        <v>0</v>
      </c>
      <c r="H8" s="24">
        <f>SUM(LTSP00:LTSP84!H8)</f>
        <v>0</v>
      </c>
      <c r="I8" s="24">
        <f>SUM(LTSP00:LTSP84!I8)</f>
        <v>0</v>
      </c>
      <c r="J8" s="10">
        <f t="shared" si="0"/>
        <v>0</v>
      </c>
      <c r="K8" s="10">
        <f t="shared" si="1"/>
        <v>0</v>
      </c>
      <c r="L8" s="10">
        <f t="shared" si="6"/>
        <v>0</v>
      </c>
      <c r="M8" s="10">
        <f t="shared" si="6"/>
        <v>0</v>
      </c>
      <c r="N8" s="6">
        <f t="shared" si="7"/>
        <v>0</v>
      </c>
      <c r="O8" s="12">
        <f t="shared" si="8"/>
        <v>0</v>
      </c>
      <c r="P8" s="6">
        <f t="shared" si="2"/>
        <v>0</v>
      </c>
      <c r="Q8" s="10">
        <f t="shared" si="3"/>
        <v>0</v>
      </c>
      <c r="R8" s="10">
        <f t="shared" si="4"/>
        <v>0</v>
      </c>
      <c r="W8" s="14" t="s">
        <v>44</v>
      </c>
      <c r="X8" s="14" t="s">
        <v>44</v>
      </c>
      <c r="Z8" s="12">
        <f>SUM(N32:N38)</f>
        <v>0</v>
      </c>
      <c r="AA8" s="6">
        <f t="shared" si="5"/>
        <v>0</v>
      </c>
      <c r="AB8" s="12">
        <f>SUM(Q32:Q38)+SUM(R32:R38)</f>
        <v>0</v>
      </c>
      <c r="AC8" s="12" t="e">
        <f>100*SUM(Q32:Q38)/AB8</f>
        <v>#DIV/0!</v>
      </c>
      <c r="AD8" s="19" t="e">
        <f t="shared" si="9"/>
        <v>#DIV/0!</v>
      </c>
      <c r="AE8" s="19" t="e">
        <f t="shared" si="10"/>
        <v>#DIV/0!</v>
      </c>
      <c r="AG8" s="14" t="s">
        <v>44</v>
      </c>
      <c r="AI8" s="22" t="e">
        <f>MINA(#REF!)</f>
        <v>#REF!</v>
      </c>
      <c r="AJ8" s="22" t="e">
        <f>MAXA(#REF!)</f>
        <v>#REF!</v>
      </c>
      <c r="AK8" s="22" t="e">
        <f>MINA(#REF!)</f>
        <v>#REF!</v>
      </c>
      <c r="AL8" s="22" t="e">
        <f>MAXA(#REF!)</f>
        <v>#REF!</v>
      </c>
      <c r="AM8" s="22" t="e">
        <f>AVERAGEA(#REF!)</f>
        <v>#REF!</v>
      </c>
      <c r="AN8" s="22" t="e">
        <f>MINA(#REF!)</f>
        <v>#REF!</v>
      </c>
      <c r="AO8" s="22" t="e">
        <f>MAXA(#REF!)</f>
        <v>#REF!</v>
      </c>
      <c r="AP8" s="22" t="e">
        <f>AVERAGEA(#REF!)</f>
        <v>#REF!</v>
      </c>
      <c r="AQ8" s="22">
        <f>COUNTA(#REF!)</f>
        <v>1</v>
      </c>
      <c r="AR8" s="19">
        <v>1988</v>
      </c>
      <c r="AS8" s="19">
        <v>0</v>
      </c>
    </row>
    <row r="9" spans="1:45" ht="12.75">
      <c r="A9" s="11">
        <v>32577</v>
      </c>
      <c r="B9" s="24">
        <f>SUM(LTSP00:LTSP84!B9)</f>
        <v>0</v>
      </c>
      <c r="C9" s="24">
        <f>SUM(LTSP00:LTSP84!C9)</f>
        <v>0</v>
      </c>
      <c r="D9" s="24">
        <f>SUM(LTSP00:LTSP84!D9)</f>
        <v>0</v>
      </c>
      <c r="E9" s="24">
        <f>SUM(LTSP00:LTSP84!E9)</f>
        <v>0</v>
      </c>
      <c r="F9" s="24">
        <f>SUM(LTSP00:LTSP84!F9)</f>
        <v>0</v>
      </c>
      <c r="G9" s="24">
        <f>SUM(LTSP00:LTSP84!G9)</f>
        <v>0</v>
      </c>
      <c r="H9" s="24">
        <f>SUM(LTSP00:LTSP84!H9)</f>
        <v>0</v>
      </c>
      <c r="I9" s="24">
        <f>SUM(LTSP00:LTSP84!I9)</f>
        <v>0</v>
      </c>
      <c r="J9" s="10">
        <f t="shared" si="0"/>
        <v>0</v>
      </c>
      <c r="K9" s="10">
        <f t="shared" si="1"/>
        <v>0</v>
      </c>
      <c r="L9" s="10">
        <f t="shared" si="6"/>
        <v>0</v>
      </c>
      <c r="M9" s="10">
        <f t="shared" si="6"/>
        <v>0</v>
      </c>
      <c r="N9" s="6">
        <f t="shared" si="7"/>
        <v>0</v>
      </c>
      <c r="O9" s="12">
        <f t="shared" si="8"/>
        <v>0</v>
      </c>
      <c r="P9" s="6">
        <f t="shared" si="2"/>
        <v>0</v>
      </c>
      <c r="Q9" s="10">
        <f t="shared" si="3"/>
        <v>0</v>
      </c>
      <c r="R9" s="10">
        <f t="shared" si="4"/>
        <v>0</v>
      </c>
      <c r="T9" s="9" t="s">
        <v>45</v>
      </c>
      <c r="V9" s="6"/>
      <c r="W9" s="14" t="s">
        <v>46</v>
      </c>
      <c r="Y9" s="14" t="s">
        <v>46</v>
      </c>
      <c r="Z9" s="12">
        <f>SUM(N39:N45)</f>
        <v>1</v>
      </c>
      <c r="AA9" s="6">
        <f t="shared" si="5"/>
        <v>5.882352941176471</v>
      </c>
      <c r="AB9" s="12">
        <f>SUM(Q39:Q45)+SUM(R39:R45)</f>
        <v>1</v>
      </c>
      <c r="AC9" s="12">
        <f>100*SUM(Q39:Q45)/AB9</f>
        <v>100</v>
      </c>
      <c r="AD9" s="19">
        <f t="shared" si="9"/>
        <v>5.882352941176471</v>
      </c>
      <c r="AE9" s="19">
        <f t="shared" si="10"/>
        <v>0</v>
      </c>
      <c r="AH9" s="14" t="s">
        <v>46</v>
      </c>
      <c r="AI9" s="22" t="e">
        <f>MINA(#REF!)</f>
        <v>#REF!</v>
      </c>
      <c r="AJ9" s="22" t="e">
        <f>MAXA(#REF!)</f>
        <v>#REF!</v>
      </c>
      <c r="AK9" s="22" t="e">
        <f>MINA(#REF!)</f>
        <v>#REF!</v>
      </c>
      <c r="AL9" s="22" t="e">
        <f>MAXA(#REF!)</f>
        <v>#REF!</v>
      </c>
      <c r="AM9" s="22" t="e">
        <f>AVERAGEA(#REF!)</f>
        <v>#REF!</v>
      </c>
      <c r="AN9" s="22" t="e">
        <f>MINA(#REF!)</f>
        <v>#REF!</v>
      </c>
      <c r="AO9" s="22" t="e">
        <f>MAXA(#REF!)</f>
        <v>#REF!</v>
      </c>
      <c r="AP9" s="22" t="e">
        <f>AVERAGEA(#REF!)</f>
        <v>#REF!</v>
      </c>
      <c r="AQ9" s="22">
        <f>COUNTA(#REF!)</f>
        <v>1</v>
      </c>
      <c r="AR9" s="19">
        <v>1989</v>
      </c>
      <c r="AS9" s="19">
        <v>2</v>
      </c>
    </row>
    <row r="10" spans="1:45" ht="12.75">
      <c r="A10" s="11">
        <v>32578</v>
      </c>
      <c r="B10" s="24">
        <f>SUM(LTSP00:LTSP84!B10)</f>
        <v>0</v>
      </c>
      <c r="C10" s="24">
        <f>SUM(LTSP00:LTSP84!C10)</f>
        <v>0</v>
      </c>
      <c r="D10" s="24">
        <f>SUM(LTSP00:LTSP84!D10)</f>
        <v>0</v>
      </c>
      <c r="E10" s="24">
        <f>SUM(LTSP00:LTSP84!E10)</f>
        <v>0</v>
      </c>
      <c r="F10" s="24">
        <f>SUM(LTSP00:LTSP84!F10)</f>
        <v>0</v>
      </c>
      <c r="G10" s="24">
        <f>SUM(LTSP00:LTSP84!G10)</f>
        <v>0</v>
      </c>
      <c r="H10" s="24">
        <f>SUM(LTSP00:LTSP84!H10)</f>
        <v>1</v>
      </c>
      <c r="I10" s="24">
        <f>SUM(LTSP00:LTSP84!I10)</f>
        <v>0</v>
      </c>
      <c r="J10" s="10">
        <f t="shared" si="0"/>
        <v>0</v>
      </c>
      <c r="K10" s="10">
        <f t="shared" si="1"/>
        <v>-1</v>
      </c>
      <c r="L10" s="10">
        <f t="shared" si="6"/>
        <v>0</v>
      </c>
      <c r="M10" s="10">
        <f t="shared" si="6"/>
        <v>-1</v>
      </c>
      <c r="N10" s="6">
        <f t="shared" si="7"/>
        <v>-1</v>
      </c>
      <c r="O10" s="12">
        <f t="shared" si="8"/>
        <v>-1</v>
      </c>
      <c r="P10" s="6">
        <f t="shared" si="2"/>
        <v>-6.666666666666667</v>
      </c>
      <c r="Q10" s="10">
        <f t="shared" si="3"/>
        <v>0</v>
      </c>
      <c r="R10" s="10">
        <f t="shared" si="4"/>
        <v>1</v>
      </c>
      <c r="U10" s="9" t="s">
        <v>4</v>
      </c>
      <c r="V10" s="6">
        <f>100*(+C96/(B96+C96))</f>
        <v>45.45454545454545</v>
      </c>
      <c r="W10" s="15" t="s">
        <v>47</v>
      </c>
      <c r="X10" s="15" t="s">
        <v>47</v>
      </c>
      <c r="Z10" s="12">
        <f>SUM(N46:N52)</f>
        <v>3</v>
      </c>
      <c r="AA10" s="6">
        <f t="shared" si="5"/>
        <v>17.647058823529413</v>
      </c>
      <c r="AB10" s="12">
        <f>SUM(Q46:Q52)+SUM(R46:R52)</f>
        <v>3</v>
      </c>
      <c r="AC10" s="12">
        <f>100*SUM(Q46:Q52)/AB10</f>
        <v>100</v>
      </c>
      <c r="AD10" s="19">
        <f t="shared" si="9"/>
        <v>17.647058823529413</v>
      </c>
      <c r="AE10" s="19">
        <f t="shared" si="10"/>
        <v>0</v>
      </c>
      <c r="AG10" s="15" t="s">
        <v>47</v>
      </c>
      <c r="AI10" s="22" t="e">
        <f>MINA(#REF!)</f>
        <v>#REF!</v>
      </c>
      <c r="AJ10" s="22" t="e">
        <f>MAXA(#REF!)</f>
        <v>#REF!</v>
      </c>
      <c r="AK10" s="22" t="e">
        <f>MINA(#REF!)</f>
        <v>#REF!</v>
      </c>
      <c r="AL10" s="22" t="e">
        <f>MAXA(#REF!)</f>
        <v>#REF!</v>
      </c>
      <c r="AM10" s="22" t="e">
        <f>AVERAGEA(#REF!)</f>
        <v>#REF!</v>
      </c>
      <c r="AN10" s="22" t="e">
        <f>MINA(#REF!)</f>
        <v>#REF!</v>
      </c>
      <c r="AO10" s="22" t="e">
        <f>MAXA(#REF!)</f>
        <v>#REF!</v>
      </c>
      <c r="AP10" s="22" t="e">
        <f>AVERAGEA(#REF!)</f>
        <v>#REF!</v>
      </c>
      <c r="AQ10" s="22">
        <f>COUNTA(#REF!)</f>
        <v>1</v>
      </c>
      <c r="AR10" s="19">
        <v>1990</v>
      </c>
      <c r="AS10" s="19">
        <v>3</v>
      </c>
    </row>
    <row r="11" spans="1:45" ht="12.75">
      <c r="A11" s="11">
        <v>32579</v>
      </c>
      <c r="B11" s="24">
        <f>SUM(LTSP00:LTSP84!B11)</f>
        <v>0</v>
      </c>
      <c r="C11" s="24">
        <f>SUM(LTSP00:LTSP84!C11)</f>
        <v>0</v>
      </c>
      <c r="D11" s="24">
        <f>SUM(LTSP00:LTSP84!D11)</f>
        <v>0</v>
      </c>
      <c r="E11" s="24">
        <f>SUM(LTSP00:LTSP84!E11)</f>
        <v>0</v>
      </c>
      <c r="F11" s="24">
        <f>SUM(LTSP00:LTSP84!F11)</f>
        <v>0</v>
      </c>
      <c r="G11" s="24">
        <f>SUM(LTSP00:LTSP84!G11)</f>
        <v>0</v>
      </c>
      <c r="H11" s="24">
        <f>SUM(LTSP00:LTSP84!H11)</f>
        <v>0</v>
      </c>
      <c r="I11" s="24">
        <f>SUM(LTSP00:LTSP84!I11)</f>
        <v>0</v>
      </c>
      <c r="J11" s="10">
        <f t="shared" si="0"/>
        <v>0</v>
      </c>
      <c r="K11" s="10">
        <f t="shared" si="1"/>
        <v>0</v>
      </c>
      <c r="L11" s="10">
        <f t="shared" si="6"/>
        <v>0</v>
      </c>
      <c r="M11" s="10">
        <f t="shared" si="6"/>
        <v>-1</v>
      </c>
      <c r="N11" s="6">
        <f t="shared" si="7"/>
        <v>0</v>
      </c>
      <c r="O11" s="12">
        <f t="shared" si="8"/>
        <v>-1</v>
      </c>
      <c r="P11" s="6">
        <f t="shared" si="2"/>
        <v>-6.666666666666667</v>
      </c>
      <c r="Q11" s="10">
        <f t="shared" si="3"/>
        <v>0</v>
      </c>
      <c r="R11" s="10">
        <f t="shared" si="4"/>
        <v>0</v>
      </c>
      <c r="S11" s="9"/>
      <c r="U11" s="9" t="s">
        <v>5</v>
      </c>
      <c r="V11" s="6">
        <f>100*(+G96/(F96+G96))</f>
        <v>25</v>
      </c>
      <c r="W11" s="15" t="s">
        <v>48</v>
      </c>
      <c r="Y11" s="15" t="s">
        <v>48</v>
      </c>
      <c r="Z11" s="12">
        <f>SUM(N53:N59)</f>
        <v>5</v>
      </c>
      <c r="AA11" s="6">
        <f t="shared" si="5"/>
        <v>29.41176470588235</v>
      </c>
      <c r="AB11" s="12">
        <f>SUM(Q53:Q59)+SUM(R53:R59)</f>
        <v>9</v>
      </c>
      <c r="AC11" s="12">
        <f>100*SUM(Q53:Q59)/AB11</f>
        <v>77.77777777777777</v>
      </c>
      <c r="AD11" s="19">
        <f t="shared" si="9"/>
        <v>22.87581699346405</v>
      </c>
      <c r="AE11" s="19">
        <f t="shared" si="10"/>
        <v>-6.535947712418302</v>
      </c>
      <c r="AH11" s="15" t="s">
        <v>48</v>
      </c>
      <c r="AI11" s="22" t="e">
        <f>MINA(#REF!)</f>
        <v>#REF!</v>
      </c>
      <c r="AJ11" s="22" t="e">
        <f>MAXA(#REF!)</f>
        <v>#REF!</v>
      </c>
      <c r="AK11" s="22" t="e">
        <f>MINA(#REF!)</f>
        <v>#REF!</v>
      </c>
      <c r="AL11" s="22" t="e">
        <f>MAXA(#REF!)</f>
        <v>#REF!</v>
      </c>
      <c r="AM11" s="22" t="e">
        <f>AVERAGEA(#REF!)</f>
        <v>#REF!</v>
      </c>
      <c r="AN11" s="22" t="e">
        <f>MINA(#REF!)</f>
        <v>#REF!</v>
      </c>
      <c r="AO11" s="22" t="e">
        <f>MAXA(#REF!)</f>
        <v>#REF!</v>
      </c>
      <c r="AP11" s="22" t="e">
        <f>AVERAGEA(#REF!)</f>
        <v>#REF!</v>
      </c>
      <c r="AQ11" s="22">
        <f>COUNTA(#REF!)</f>
        <v>1</v>
      </c>
      <c r="AR11" s="19">
        <v>1991</v>
      </c>
      <c r="AS11" s="19">
        <v>1</v>
      </c>
    </row>
    <row r="12" spans="1:45" ht="12.75">
      <c r="A12" s="11">
        <v>32580</v>
      </c>
      <c r="B12" s="24">
        <f>SUM(LTSP00:LTSP84!B12)</f>
        <v>0</v>
      </c>
      <c r="C12" s="24">
        <f>SUM(LTSP00:LTSP84!C12)</f>
        <v>0</v>
      </c>
      <c r="D12" s="24">
        <f>SUM(LTSP00:LTSP84!D12)</f>
        <v>0</v>
      </c>
      <c r="E12" s="24">
        <f>SUM(LTSP00:LTSP84!E12)</f>
        <v>0</v>
      </c>
      <c r="F12" s="24">
        <f>SUM(LTSP00:LTSP84!F12)</f>
        <v>0</v>
      </c>
      <c r="G12" s="24">
        <f>SUM(LTSP00:LTSP84!G12)</f>
        <v>0</v>
      </c>
      <c r="H12" s="24">
        <f>SUM(LTSP00:LTSP84!H12)</f>
        <v>0</v>
      </c>
      <c r="I12" s="24">
        <f>SUM(LTSP00:LTSP84!I12)</f>
        <v>0</v>
      </c>
      <c r="J12" s="10">
        <f t="shared" si="0"/>
        <v>0</v>
      </c>
      <c r="K12" s="10">
        <f t="shared" si="1"/>
        <v>0</v>
      </c>
      <c r="L12" s="10">
        <f t="shared" si="6"/>
        <v>0</v>
      </c>
      <c r="M12" s="10">
        <f t="shared" si="6"/>
        <v>-1</v>
      </c>
      <c r="N12" s="6">
        <f t="shared" si="7"/>
        <v>0</v>
      </c>
      <c r="O12" s="12">
        <f t="shared" si="8"/>
        <v>-1</v>
      </c>
      <c r="P12" s="6">
        <f t="shared" si="2"/>
        <v>-6.666666666666667</v>
      </c>
      <c r="Q12" s="10">
        <f t="shared" si="3"/>
        <v>0</v>
      </c>
      <c r="R12" s="10">
        <f t="shared" si="4"/>
        <v>0</v>
      </c>
      <c r="U12" s="9" t="s">
        <v>49</v>
      </c>
      <c r="V12" s="6">
        <f>100*((G96+C96)/(B96+C96+F96+G96))</f>
        <v>34.78260869565217</v>
      </c>
      <c r="W12" s="15" t="s">
        <v>50</v>
      </c>
      <c r="X12" s="15" t="s">
        <v>50</v>
      </c>
      <c r="Z12" s="12">
        <f>SUM(N60:N66)</f>
        <v>0</v>
      </c>
      <c r="AA12" s="6">
        <f t="shared" si="5"/>
        <v>0</v>
      </c>
      <c r="AB12" s="12">
        <f>SUM(Q60:Q66)+SUM(R60:R66)</f>
        <v>4</v>
      </c>
      <c r="AC12" s="12">
        <f>100*SUM(Q60:Q66)/AB12</f>
        <v>50</v>
      </c>
      <c r="AD12" s="19">
        <f t="shared" si="9"/>
        <v>0</v>
      </c>
      <c r="AE12" s="19">
        <f t="shared" si="10"/>
        <v>0</v>
      </c>
      <c r="AG12" s="15" t="s">
        <v>50</v>
      </c>
      <c r="AI12" s="22" t="e">
        <f>MINA(#REF!)</f>
        <v>#REF!</v>
      </c>
      <c r="AJ12" s="22" t="e">
        <f>MAXA(#REF!)</f>
        <v>#REF!</v>
      </c>
      <c r="AK12" s="22" t="e">
        <f>MINA(#REF!)</f>
        <v>#REF!</v>
      </c>
      <c r="AL12" s="22" t="e">
        <f>MAXA(#REF!)</f>
        <v>#REF!</v>
      </c>
      <c r="AM12" s="22" t="e">
        <f>AVERAGEA(#REF!)</f>
        <v>#REF!</v>
      </c>
      <c r="AN12" s="22" t="e">
        <f>MINA(#REF!)</f>
        <v>#REF!</v>
      </c>
      <c r="AO12" s="22" t="e">
        <f>MAXA(#REF!)</f>
        <v>#REF!</v>
      </c>
      <c r="AP12" s="22" t="e">
        <f>AVERAGEA(#REF!)</f>
        <v>#REF!</v>
      </c>
      <c r="AQ12" s="22">
        <f>COUNTA(#REF!)</f>
        <v>1</v>
      </c>
      <c r="AR12" s="19">
        <v>1992</v>
      </c>
      <c r="AS12" s="19">
        <v>0</v>
      </c>
    </row>
    <row r="13" spans="1:45" ht="12.75">
      <c r="A13" s="11">
        <v>32581</v>
      </c>
      <c r="B13" s="24">
        <f>SUM(LTSP00:LTSP84!B13)</f>
        <v>0</v>
      </c>
      <c r="C13" s="24">
        <f>SUM(LTSP00:LTSP84!C13)</f>
        <v>0</v>
      </c>
      <c r="D13" s="24">
        <f>SUM(LTSP00:LTSP84!D13)</f>
        <v>0</v>
      </c>
      <c r="E13" s="24">
        <f>SUM(LTSP00:LTSP84!E13)</f>
        <v>0</v>
      </c>
      <c r="F13" s="24">
        <f>SUM(LTSP00:LTSP84!F13)</f>
        <v>0</v>
      </c>
      <c r="G13" s="24">
        <f>SUM(LTSP00:LTSP84!G13)</f>
        <v>0</v>
      </c>
      <c r="H13" s="24">
        <f>SUM(LTSP00:LTSP84!H13)</f>
        <v>0</v>
      </c>
      <c r="I13" s="24">
        <f>SUM(LTSP00:LTSP84!I13)</f>
        <v>0</v>
      </c>
      <c r="J13" s="10">
        <f t="shared" si="0"/>
        <v>0</v>
      </c>
      <c r="K13" s="10">
        <f t="shared" si="1"/>
        <v>0</v>
      </c>
      <c r="L13" s="10">
        <f t="shared" si="6"/>
        <v>0</v>
      </c>
      <c r="M13" s="10">
        <f t="shared" si="6"/>
        <v>-1</v>
      </c>
      <c r="N13" s="6">
        <f t="shared" si="7"/>
        <v>0</v>
      </c>
      <c r="O13" s="12">
        <f t="shared" si="8"/>
        <v>-1</v>
      </c>
      <c r="P13" s="6">
        <f t="shared" si="2"/>
        <v>-6.666666666666667</v>
      </c>
      <c r="Q13" s="10">
        <f t="shared" si="3"/>
        <v>0</v>
      </c>
      <c r="R13" s="10">
        <f t="shared" si="4"/>
        <v>0</v>
      </c>
      <c r="W13" s="15" t="s">
        <v>51</v>
      </c>
      <c r="Y13" s="15" t="s">
        <v>51</v>
      </c>
      <c r="Z13" s="12">
        <f>SUM(N67:N73)</f>
        <v>4</v>
      </c>
      <c r="AA13" s="6">
        <f t="shared" si="5"/>
        <v>23.529411764705884</v>
      </c>
      <c r="AB13" s="12">
        <f>SUM(Q67:Q73)+SUM(R67:R73)</f>
        <v>4</v>
      </c>
      <c r="AC13" s="12">
        <f>100*SUM(Q67:Q73)/AB13</f>
        <v>100</v>
      </c>
      <c r="AD13" s="19">
        <f t="shared" si="9"/>
        <v>23.529411764705884</v>
      </c>
      <c r="AE13" s="19">
        <f t="shared" si="10"/>
        <v>0</v>
      </c>
      <c r="AH13" s="15" t="s">
        <v>51</v>
      </c>
      <c r="AI13" s="22" t="e">
        <f>MINA(#REF!)</f>
        <v>#REF!</v>
      </c>
      <c r="AJ13" s="22" t="e">
        <f>MAXA(#REF!)</f>
        <v>#REF!</v>
      </c>
      <c r="AK13" s="22" t="e">
        <f>MINA(#REF!)</f>
        <v>#REF!</v>
      </c>
      <c r="AL13" s="22" t="e">
        <f>MAXA(#REF!)</f>
        <v>#REF!</v>
      </c>
      <c r="AM13" s="22" t="e">
        <f>AVERAGEA(#REF!)</f>
        <v>#REF!</v>
      </c>
      <c r="AN13" s="22" t="e">
        <f>MINA(#REF!)</f>
        <v>#REF!</v>
      </c>
      <c r="AO13" s="22" t="e">
        <f>MAXA(#REF!)</f>
        <v>#REF!</v>
      </c>
      <c r="AP13" s="22" t="e">
        <f>AVERAGEA(#REF!)</f>
        <v>#REF!</v>
      </c>
      <c r="AQ13" s="22">
        <f>COUNTA(#REF!)</f>
        <v>1</v>
      </c>
      <c r="AR13" s="19">
        <v>1993</v>
      </c>
      <c r="AS13" s="19">
        <v>0</v>
      </c>
    </row>
    <row r="14" spans="1:46" ht="12.75">
      <c r="A14" s="11">
        <v>32582</v>
      </c>
      <c r="B14" s="24">
        <f>SUM(LTSP00:LTSP84!B14)</f>
        <v>0</v>
      </c>
      <c r="C14" s="24">
        <f>SUM(LTSP00:LTSP84!C14)</f>
        <v>0</v>
      </c>
      <c r="D14" s="24">
        <f>SUM(LTSP00:LTSP84!D14)</f>
        <v>0</v>
      </c>
      <c r="E14" s="24">
        <f>SUM(LTSP00:LTSP84!E14)</f>
        <v>0</v>
      </c>
      <c r="F14" s="24">
        <f>SUM(LTSP00:LTSP84!F14)</f>
        <v>0</v>
      </c>
      <c r="G14" s="24">
        <f>SUM(LTSP00:LTSP84!G14)</f>
        <v>0</v>
      </c>
      <c r="H14" s="24">
        <f>SUM(LTSP00:LTSP84!H14)</f>
        <v>0</v>
      </c>
      <c r="I14" s="24">
        <f>SUM(LTSP00:LTSP84!I14)</f>
        <v>0</v>
      </c>
      <c r="J14" s="10">
        <f t="shared" si="0"/>
        <v>0</v>
      </c>
      <c r="K14" s="10">
        <f t="shared" si="1"/>
        <v>0</v>
      </c>
      <c r="L14" s="10">
        <f t="shared" si="6"/>
        <v>0</v>
      </c>
      <c r="M14" s="10">
        <f t="shared" si="6"/>
        <v>-1</v>
      </c>
      <c r="N14" s="6">
        <f t="shared" si="7"/>
        <v>0</v>
      </c>
      <c r="O14" s="12">
        <f t="shared" si="8"/>
        <v>-1</v>
      </c>
      <c r="P14" s="6">
        <f t="shared" si="2"/>
        <v>-6.666666666666667</v>
      </c>
      <c r="Q14" s="10">
        <f t="shared" si="3"/>
        <v>0</v>
      </c>
      <c r="R14" s="10">
        <f t="shared" si="4"/>
        <v>0</v>
      </c>
      <c r="T14" s="9"/>
      <c r="W14" s="15" t="s">
        <v>52</v>
      </c>
      <c r="X14" s="15" t="s">
        <v>52</v>
      </c>
      <c r="Z14" s="12">
        <f>SUM(N74:N80)</f>
        <v>2</v>
      </c>
      <c r="AA14" s="6">
        <f t="shared" si="5"/>
        <v>11.764705882352942</v>
      </c>
      <c r="AB14" s="12">
        <f>SUM(Q74:Q80)+SUM(R74:R80)</f>
        <v>4</v>
      </c>
      <c r="AC14" s="12">
        <f>100*SUM(Q74:Q80)/AB14</f>
        <v>75</v>
      </c>
      <c r="AD14" s="19">
        <f t="shared" si="9"/>
        <v>8.823529411764707</v>
      </c>
      <c r="AE14" s="19">
        <f t="shared" si="10"/>
        <v>-2.9411764705882355</v>
      </c>
      <c r="AG14" s="15" t="s">
        <v>52</v>
      </c>
      <c r="AI14" s="22" t="e">
        <f>MINA(#REF!)</f>
        <v>#REF!</v>
      </c>
      <c r="AJ14" s="22" t="e">
        <f>MAXA(#REF!)</f>
        <v>#REF!</v>
      </c>
      <c r="AK14" s="22" t="e">
        <f>MINA(#REF!)</f>
        <v>#REF!</v>
      </c>
      <c r="AL14" s="22" t="e">
        <f>MAXA(#REF!)</f>
        <v>#REF!</v>
      </c>
      <c r="AM14" s="22" t="e">
        <f>AVERAGEA(#REF!)</f>
        <v>#REF!</v>
      </c>
      <c r="AN14" s="22" t="e">
        <f>MINA(#REF!)</f>
        <v>#REF!</v>
      </c>
      <c r="AO14" s="22" t="e">
        <f>MAXA(#REF!)</f>
        <v>#REF!</v>
      </c>
      <c r="AP14" s="22" t="e">
        <f>AVERAGEA(#REF!)</f>
        <v>#REF!</v>
      </c>
      <c r="AQ14" s="22">
        <f>COUNTA(#REF!)</f>
        <v>1</v>
      </c>
      <c r="AR14" s="19">
        <v>1994</v>
      </c>
      <c r="AS14" s="22">
        <v>2</v>
      </c>
      <c r="AT14" s="23"/>
    </row>
    <row r="15" spans="1:45" ht="12.75">
      <c r="A15" s="11">
        <v>32583</v>
      </c>
      <c r="B15" s="24">
        <f>SUM(LTSP00:LTSP84!B15)</f>
        <v>0</v>
      </c>
      <c r="C15" s="24">
        <f>SUM(LTSP00:LTSP84!C15)</f>
        <v>0</v>
      </c>
      <c r="D15" s="24">
        <f>SUM(LTSP00:LTSP84!D15)</f>
        <v>0</v>
      </c>
      <c r="E15" s="24">
        <f>SUM(LTSP00:LTSP84!E15)</f>
        <v>0</v>
      </c>
      <c r="F15" s="24">
        <f>SUM(LTSP00:LTSP84!F15)</f>
        <v>0</v>
      </c>
      <c r="G15" s="24">
        <f>SUM(LTSP00:LTSP84!G15)</f>
        <v>0</v>
      </c>
      <c r="H15" s="24">
        <f>SUM(LTSP00:LTSP84!H15)</f>
        <v>0</v>
      </c>
      <c r="I15" s="24">
        <f>SUM(LTSP00:LTSP84!I15)</f>
        <v>0</v>
      </c>
      <c r="J15" s="10">
        <f t="shared" si="0"/>
        <v>0</v>
      </c>
      <c r="K15" s="10">
        <f t="shared" si="1"/>
        <v>0</v>
      </c>
      <c r="L15" s="10">
        <f t="shared" si="6"/>
        <v>0</v>
      </c>
      <c r="M15" s="10">
        <f t="shared" si="6"/>
        <v>-1</v>
      </c>
      <c r="N15" s="6">
        <f t="shared" si="7"/>
        <v>0</v>
      </c>
      <c r="O15" s="12">
        <f t="shared" si="8"/>
        <v>-1</v>
      </c>
      <c r="P15" s="6">
        <f t="shared" si="2"/>
        <v>-6.666666666666667</v>
      </c>
      <c r="Q15" s="10">
        <f t="shared" si="3"/>
        <v>0</v>
      </c>
      <c r="R15" s="10">
        <f t="shared" si="4"/>
        <v>0</v>
      </c>
      <c r="T15" s="9"/>
      <c r="W15" s="15" t="s">
        <v>53</v>
      </c>
      <c r="Y15" s="15" t="s">
        <v>53</v>
      </c>
      <c r="Z15" s="12">
        <f>SUM(N81:N87)</f>
        <v>1</v>
      </c>
      <c r="AA15" s="6">
        <f t="shared" si="5"/>
        <v>5.882352941176471</v>
      </c>
      <c r="AB15" s="12">
        <f>SUM(Q81:Q87)+SUM(R81:R87)</f>
        <v>1</v>
      </c>
      <c r="AC15" s="12">
        <f>100*SUM(Q81:Q87)/AB15</f>
        <v>100</v>
      </c>
      <c r="AD15" s="19">
        <f t="shared" si="9"/>
        <v>5.882352941176471</v>
      </c>
      <c r="AE15" s="19">
        <f t="shared" si="10"/>
        <v>0</v>
      </c>
      <c r="AH15" s="15" t="s">
        <v>53</v>
      </c>
      <c r="AI15" s="22" t="e">
        <f>MINA(#REF!)</f>
        <v>#REF!</v>
      </c>
      <c r="AJ15" s="22" t="e">
        <f>MAXA(#REF!)</f>
        <v>#REF!</v>
      </c>
      <c r="AK15" s="22" t="e">
        <f>MINA(#REF!)</f>
        <v>#REF!</v>
      </c>
      <c r="AL15" s="22" t="e">
        <f>MAXA(#REF!)</f>
        <v>#REF!</v>
      </c>
      <c r="AM15" s="22" t="e">
        <f>AVERAGEA(#REF!)</f>
        <v>#REF!</v>
      </c>
      <c r="AN15" s="22" t="e">
        <f>MINA(#REF!)</f>
        <v>#REF!</v>
      </c>
      <c r="AO15" s="22" t="e">
        <f>MAXA(#REF!)</f>
        <v>#REF!</v>
      </c>
      <c r="AP15" s="22" t="e">
        <f>AVERAGEA(#REF!)</f>
        <v>#REF!</v>
      </c>
      <c r="AQ15" s="22">
        <f>COUNTA(#REF!)</f>
        <v>1</v>
      </c>
      <c r="AR15" s="19">
        <v>1995</v>
      </c>
      <c r="AS15" s="19">
        <v>1</v>
      </c>
    </row>
    <row r="16" spans="1:45" ht="12.75">
      <c r="A16" s="11">
        <v>32584</v>
      </c>
      <c r="B16" s="24">
        <f>SUM(LTSP00:LTSP84!B16)</f>
        <v>0</v>
      </c>
      <c r="C16" s="24">
        <f>SUM(LTSP00:LTSP84!C16)</f>
        <v>0</v>
      </c>
      <c r="D16" s="24">
        <f>SUM(LTSP00:LTSP84!D16)</f>
        <v>0</v>
      </c>
      <c r="E16" s="24">
        <f>SUM(LTSP00:LTSP84!E16)</f>
        <v>0</v>
      </c>
      <c r="F16" s="24">
        <f>SUM(LTSP00:LTSP84!F16)</f>
        <v>0</v>
      </c>
      <c r="G16" s="24">
        <f>SUM(LTSP00:LTSP84!G16)</f>
        <v>0</v>
      </c>
      <c r="H16" s="24">
        <f>SUM(LTSP00:LTSP84!H16)</f>
        <v>0</v>
      </c>
      <c r="I16" s="24">
        <f>SUM(LTSP00:LTSP84!I16)</f>
        <v>0</v>
      </c>
      <c r="J16" s="10">
        <f t="shared" si="0"/>
        <v>0</v>
      </c>
      <c r="K16" s="10">
        <f t="shared" si="1"/>
        <v>0</v>
      </c>
      <c r="L16" s="10">
        <f t="shared" si="6"/>
        <v>0</v>
      </c>
      <c r="M16" s="10">
        <f t="shared" si="6"/>
        <v>-1</v>
      </c>
      <c r="N16" s="6">
        <f t="shared" si="7"/>
        <v>0</v>
      </c>
      <c r="O16" s="12">
        <f t="shared" si="8"/>
        <v>-1</v>
      </c>
      <c r="P16" s="6">
        <f t="shared" si="2"/>
        <v>-6.666666666666667</v>
      </c>
      <c r="Q16" s="10">
        <f t="shared" si="3"/>
        <v>0</v>
      </c>
      <c r="R16" s="10">
        <f t="shared" si="4"/>
        <v>0</v>
      </c>
      <c r="W16" s="15" t="s">
        <v>54</v>
      </c>
      <c r="X16" s="15" t="s">
        <v>54</v>
      </c>
      <c r="Z16" s="12">
        <v>0</v>
      </c>
      <c r="AA16" s="6">
        <f t="shared" si="5"/>
        <v>0</v>
      </c>
      <c r="AB16" s="12">
        <f>SUM(Q88:Q94)+SUM(R88:R94)</f>
        <v>2</v>
      </c>
      <c r="AC16" s="12">
        <f>100*SUM(Q88:Q94)/AB16</f>
        <v>0</v>
      </c>
      <c r="AD16" s="19">
        <f t="shared" si="9"/>
        <v>0</v>
      </c>
      <c r="AE16" s="19">
        <f t="shared" si="10"/>
        <v>0</v>
      </c>
      <c r="AG16" s="15" t="s">
        <v>54</v>
      </c>
      <c r="AI16" s="22" t="e">
        <f>MINA(#REF!)</f>
        <v>#REF!</v>
      </c>
      <c r="AJ16" s="22" t="e">
        <f>MAXA(#REF!)</f>
        <v>#REF!</v>
      </c>
      <c r="AK16" s="22" t="e">
        <f>MINA(#REF!)</f>
        <v>#REF!</v>
      </c>
      <c r="AL16" s="22" t="e">
        <f>MAXA(#REF!)</f>
        <v>#REF!</v>
      </c>
      <c r="AM16" s="22" t="e">
        <f>AVERAGEA(#REF!)</f>
        <v>#REF!</v>
      </c>
      <c r="AN16" s="22" t="e">
        <f>MINA(#REF!)</f>
        <v>#REF!</v>
      </c>
      <c r="AO16" s="22" t="e">
        <f>MAXA(#REF!)</f>
        <v>#REF!</v>
      </c>
      <c r="AP16" s="22" t="e">
        <f>AVERAGEA(#REF!)</f>
        <v>#REF!</v>
      </c>
      <c r="AQ16" s="22">
        <f>COUNTA(#REF!)</f>
        <v>1</v>
      </c>
      <c r="AR16" s="19">
        <v>1996</v>
      </c>
      <c r="AS16" s="19">
        <v>1</v>
      </c>
    </row>
    <row r="17" spans="1:45" ht="15">
      <c r="A17" s="11">
        <v>32585</v>
      </c>
      <c r="B17" s="24">
        <f>SUM(LTSP00:LTSP84!B17)</f>
        <v>0</v>
      </c>
      <c r="C17" s="24">
        <f>SUM(LTSP00:LTSP84!C17)</f>
        <v>0</v>
      </c>
      <c r="D17" s="24">
        <f>SUM(LTSP00:LTSP84!D17)</f>
        <v>0</v>
      </c>
      <c r="E17" s="24">
        <f>SUM(LTSP00:LTSP84!E17)</f>
        <v>0</v>
      </c>
      <c r="F17" s="24">
        <f>SUM(LTSP00:LTSP84!F17)</f>
        <v>0</v>
      </c>
      <c r="G17" s="24">
        <f>SUM(LTSP00:LTSP84!G17)</f>
        <v>0</v>
      </c>
      <c r="H17" s="24">
        <f>SUM(LTSP00:LTSP84!H17)</f>
        <v>0</v>
      </c>
      <c r="I17" s="24">
        <f>SUM(LTSP00:LTSP84!I17)</f>
        <v>0</v>
      </c>
      <c r="J17" s="10">
        <f t="shared" si="0"/>
        <v>0</v>
      </c>
      <c r="K17" s="10">
        <f t="shared" si="1"/>
        <v>0</v>
      </c>
      <c r="L17" s="10">
        <f t="shared" si="6"/>
        <v>0</v>
      </c>
      <c r="M17" s="10">
        <f t="shared" si="6"/>
        <v>-1</v>
      </c>
      <c r="N17" s="6">
        <f t="shared" si="7"/>
        <v>0</v>
      </c>
      <c r="O17" s="12">
        <f t="shared" si="8"/>
        <v>-1</v>
      </c>
      <c r="P17" s="6">
        <f t="shared" si="2"/>
        <v>-6.666666666666667</v>
      </c>
      <c r="Q17" s="10">
        <f t="shared" si="3"/>
        <v>0</v>
      </c>
      <c r="R17" s="10">
        <f t="shared" si="4"/>
        <v>0</v>
      </c>
      <c r="T17" s="9"/>
      <c r="X17" s="5"/>
      <c r="Y17" s="9" t="s">
        <v>55</v>
      </c>
      <c r="Z17" s="10">
        <f>SUM(Z4:Z16)</f>
        <v>17</v>
      </c>
      <c r="AA17" s="10">
        <f>SUM(AA4:AA16)</f>
        <v>100</v>
      </c>
      <c r="AB17" s="10">
        <f>SUM(AB4:AB16)</f>
        <v>33</v>
      </c>
      <c r="AC17" s="12"/>
      <c r="AD17" s="23" t="e">
        <f>SUM(AD4:AD16)</f>
        <v>#DIV/0!</v>
      </c>
      <c r="AE17" s="19" t="e">
        <f>SUM(AE4:AE16)</f>
        <v>#DIV/0!</v>
      </c>
      <c r="AG17"/>
      <c r="AH17" s="18"/>
      <c r="AI17" s="22"/>
      <c r="AJ17" s="22"/>
      <c r="AK17" s="22"/>
      <c r="AL17" s="22"/>
      <c r="AM17" s="22"/>
      <c r="AN17" s="22"/>
      <c r="AO17" s="22"/>
      <c r="AP17" s="22"/>
      <c r="AQ17" s="22"/>
      <c r="AR17" s="19"/>
      <c r="AS17" s="19"/>
    </row>
    <row r="18" spans="1:45" ht="12.75">
      <c r="A18" s="11">
        <v>32586</v>
      </c>
      <c r="B18" s="24">
        <f>SUM(LTSP00:LTSP84!B18)</f>
        <v>0</v>
      </c>
      <c r="C18" s="24">
        <f>SUM(LTSP00:LTSP84!C18)</f>
        <v>0</v>
      </c>
      <c r="D18" s="24">
        <f>SUM(LTSP00:LTSP84!D18)</f>
        <v>0</v>
      </c>
      <c r="E18" s="24">
        <f>SUM(LTSP00:LTSP84!E18)</f>
        <v>0</v>
      </c>
      <c r="F18" s="24">
        <f>SUM(LTSP00:LTSP84!F18)</f>
        <v>0</v>
      </c>
      <c r="G18" s="24">
        <f>SUM(LTSP00:LTSP84!G18)</f>
        <v>1</v>
      </c>
      <c r="H18" s="24">
        <f>SUM(LTSP00:LTSP84!H18)</f>
        <v>0</v>
      </c>
      <c r="I18" s="24">
        <f>SUM(LTSP00:LTSP84!I18)</f>
        <v>0</v>
      </c>
      <c r="J18" s="10">
        <f t="shared" si="0"/>
        <v>0</v>
      </c>
      <c r="K18" s="10">
        <f t="shared" si="1"/>
        <v>1</v>
      </c>
      <c r="L18" s="10">
        <f t="shared" si="6"/>
        <v>0</v>
      </c>
      <c r="M18" s="10">
        <f t="shared" si="6"/>
        <v>0</v>
      </c>
      <c r="N18" s="6">
        <f t="shared" si="7"/>
        <v>1</v>
      </c>
      <c r="O18" s="12">
        <f t="shared" si="8"/>
        <v>0</v>
      </c>
      <c r="P18" s="6">
        <f t="shared" si="2"/>
        <v>0</v>
      </c>
      <c r="Q18" s="10">
        <f t="shared" si="3"/>
        <v>1</v>
      </c>
      <c r="R18" s="10">
        <f t="shared" si="4"/>
        <v>0</v>
      </c>
      <c r="T18" s="9"/>
      <c r="Y18"/>
      <c r="Z18"/>
      <c r="AA18"/>
      <c r="AS18" s="1">
        <f>SUM(AS4:AS16)</f>
        <v>16</v>
      </c>
    </row>
    <row r="19" spans="1:29" ht="15">
      <c r="A19" s="11">
        <v>32587</v>
      </c>
      <c r="B19" s="24">
        <f>SUM(LTSP00:LTSP84!B19)</f>
        <v>0</v>
      </c>
      <c r="C19" s="24">
        <f>SUM(LTSP00:LTSP84!C19)</f>
        <v>0</v>
      </c>
      <c r="D19" s="24">
        <f>SUM(LTSP00:LTSP84!D19)</f>
        <v>0</v>
      </c>
      <c r="E19" s="24">
        <f>SUM(LTSP00:LTSP84!E19)</f>
        <v>0</v>
      </c>
      <c r="F19" s="24">
        <f>SUM(LTSP00:LTSP84!F19)</f>
        <v>0</v>
      </c>
      <c r="G19" s="24">
        <f>SUM(LTSP00:LTSP84!G19)</f>
        <v>0</v>
      </c>
      <c r="H19" s="24">
        <f>SUM(LTSP00:LTSP84!H19)</f>
        <v>0</v>
      </c>
      <c r="I19" s="24">
        <f>SUM(LTSP00:LTSP84!I19)</f>
        <v>0</v>
      </c>
      <c r="J19" s="10">
        <f t="shared" si="0"/>
        <v>0</v>
      </c>
      <c r="K19" s="10">
        <f t="shared" si="1"/>
        <v>0</v>
      </c>
      <c r="L19" s="10">
        <f t="shared" si="6"/>
        <v>0</v>
      </c>
      <c r="M19" s="10">
        <f t="shared" si="6"/>
        <v>0</v>
      </c>
      <c r="N19" s="6">
        <f t="shared" si="7"/>
        <v>0</v>
      </c>
      <c r="O19" s="12">
        <f t="shared" si="8"/>
        <v>0</v>
      </c>
      <c r="P19" s="6">
        <f t="shared" si="2"/>
        <v>0</v>
      </c>
      <c r="Q19" s="10">
        <f t="shared" si="3"/>
        <v>0</v>
      </c>
      <c r="R19" s="10">
        <f t="shared" si="4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4">
        <f>SUM(LTSP00:LTSP84!B20)</f>
        <v>0</v>
      </c>
      <c r="C20" s="24">
        <f>SUM(LTSP00:LTSP84!C20)</f>
        <v>0</v>
      </c>
      <c r="D20" s="24">
        <f>SUM(LTSP00:LTSP84!D20)</f>
        <v>0</v>
      </c>
      <c r="E20" s="24">
        <f>SUM(LTSP00:LTSP84!E20)</f>
        <v>0</v>
      </c>
      <c r="F20" s="24">
        <f>SUM(LTSP00:LTSP84!F20)</f>
        <v>0</v>
      </c>
      <c r="G20" s="24">
        <f>SUM(LTSP00:LTSP84!G20)</f>
        <v>0</v>
      </c>
      <c r="H20" s="24">
        <f>SUM(LTSP00:LTSP84!H20)</f>
        <v>0</v>
      </c>
      <c r="I20" s="24">
        <f>SUM(LTSP00:LTSP84!I20)</f>
        <v>0</v>
      </c>
      <c r="J20" s="10">
        <f t="shared" si="0"/>
        <v>0</v>
      </c>
      <c r="K20" s="10">
        <f t="shared" si="1"/>
        <v>0</v>
      </c>
      <c r="L20" s="10">
        <f t="shared" si="6"/>
        <v>0</v>
      </c>
      <c r="M20" s="10">
        <f t="shared" si="6"/>
        <v>0</v>
      </c>
      <c r="N20" s="6">
        <f t="shared" si="7"/>
        <v>0</v>
      </c>
      <c r="O20" s="12">
        <f t="shared" si="8"/>
        <v>0</v>
      </c>
      <c r="P20" s="6">
        <f t="shared" si="2"/>
        <v>0</v>
      </c>
      <c r="Q20" s="10">
        <f t="shared" si="3"/>
        <v>0</v>
      </c>
      <c r="R20" s="10">
        <f t="shared" si="4"/>
        <v>0</v>
      </c>
      <c r="T20" s="9"/>
    </row>
    <row r="21" spans="1:25" ht="15">
      <c r="A21" s="11">
        <v>32589</v>
      </c>
      <c r="B21" s="24">
        <f>SUM(LTSP00:LTSP84!B21)</f>
        <v>0</v>
      </c>
      <c r="C21" s="24">
        <f>SUM(LTSP00:LTSP84!C21)</f>
        <v>0</v>
      </c>
      <c r="D21" s="24">
        <f>SUM(LTSP00:LTSP84!D21)</f>
        <v>0</v>
      </c>
      <c r="E21" s="24">
        <f>SUM(LTSP00:LTSP84!E21)</f>
        <v>0</v>
      </c>
      <c r="F21" s="24">
        <f>SUM(LTSP00:LTSP84!F21)</f>
        <v>0</v>
      </c>
      <c r="G21" s="24">
        <f>SUM(LTSP00:LTSP84!G21)</f>
        <v>0</v>
      </c>
      <c r="H21" s="24">
        <f>SUM(LTSP00:LTSP84!H21)</f>
        <v>0</v>
      </c>
      <c r="I21" s="24">
        <f>SUM(LTSP00:LTSP84!I21)</f>
        <v>0</v>
      </c>
      <c r="J21" s="10">
        <f t="shared" si="0"/>
        <v>0</v>
      </c>
      <c r="K21" s="10">
        <f t="shared" si="1"/>
        <v>0</v>
      </c>
      <c r="L21" s="10">
        <f t="shared" si="6"/>
        <v>0</v>
      </c>
      <c r="M21" s="10">
        <f t="shared" si="6"/>
        <v>0</v>
      </c>
      <c r="N21" s="6">
        <f aca="true" t="shared" si="11" ref="N21:N36">(+J21+K21)</f>
        <v>0</v>
      </c>
      <c r="O21" s="12">
        <f t="shared" si="8"/>
        <v>0</v>
      </c>
      <c r="P21" s="6">
        <f t="shared" si="2"/>
        <v>0</v>
      </c>
      <c r="Q21" s="10">
        <f t="shared" si="3"/>
        <v>0</v>
      </c>
      <c r="R21" s="10">
        <f t="shared" si="4"/>
        <v>0</v>
      </c>
      <c r="T21" s="9"/>
      <c r="X21" s="5"/>
      <c r="Y21" s="5"/>
    </row>
    <row r="22" spans="1:25" ht="15">
      <c r="A22" s="11">
        <v>32590</v>
      </c>
      <c r="B22" s="24">
        <f>SUM(LTSP00:LTSP84!B22)</f>
        <v>0</v>
      </c>
      <c r="C22" s="24">
        <f>SUM(LTSP00:LTSP84!C22)</f>
        <v>0</v>
      </c>
      <c r="D22" s="24">
        <f>SUM(LTSP00:LTSP84!D22)</f>
        <v>0</v>
      </c>
      <c r="E22" s="24">
        <f>SUM(LTSP00:LTSP84!E22)</f>
        <v>0</v>
      </c>
      <c r="F22" s="24">
        <f>SUM(LTSP00:LTSP84!F22)</f>
        <v>0</v>
      </c>
      <c r="G22" s="24">
        <f>SUM(LTSP00:LTSP84!G22)</f>
        <v>0</v>
      </c>
      <c r="H22" s="24">
        <f>SUM(LTSP00:LTSP84!H22)</f>
        <v>1</v>
      </c>
      <c r="I22" s="24">
        <f>SUM(LTSP00:LTSP84!I22)</f>
        <v>0</v>
      </c>
      <c r="J22" s="10">
        <f t="shared" si="0"/>
        <v>0</v>
      </c>
      <c r="K22" s="10">
        <f t="shared" si="1"/>
        <v>-1</v>
      </c>
      <c r="L22" s="10">
        <f t="shared" si="6"/>
        <v>0</v>
      </c>
      <c r="M22" s="10">
        <f t="shared" si="6"/>
        <v>-1</v>
      </c>
      <c r="N22" s="6">
        <f t="shared" si="11"/>
        <v>-1</v>
      </c>
      <c r="O22" s="12">
        <f t="shared" si="8"/>
        <v>-1</v>
      </c>
      <c r="P22" s="6">
        <f t="shared" si="2"/>
        <v>-6.666666666666667</v>
      </c>
      <c r="Q22" s="10">
        <f t="shared" si="3"/>
        <v>0</v>
      </c>
      <c r="R22" s="10">
        <f t="shared" si="4"/>
        <v>1</v>
      </c>
      <c r="T22" s="1" t="s">
        <v>81</v>
      </c>
      <c r="U22" s="27">
        <f>(B96+C96+F96+G96)*100/V2</f>
        <v>69.6969696969697</v>
      </c>
      <c r="X22" s="5"/>
      <c r="Y22" s="5"/>
    </row>
    <row r="23" spans="1:25" ht="15">
      <c r="A23" s="11">
        <v>32591</v>
      </c>
      <c r="B23" s="24">
        <f>SUM(LTSP00:LTSP84!B23)</f>
        <v>0</v>
      </c>
      <c r="C23" s="24">
        <f>SUM(LTSP00:LTSP84!C23)</f>
        <v>0</v>
      </c>
      <c r="D23" s="24">
        <f>SUM(LTSP00:LTSP84!D23)</f>
        <v>0</v>
      </c>
      <c r="E23" s="24">
        <f>SUM(LTSP00:LTSP84!E23)</f>
        <v>0</v>
      </c>
      <c r="F23" s="24">
        <f>SUM(LTSP00:LTSP84!F23)</f>
        <v>0</v>
      </c>
      <c r="G23" s="24">
        <f>SUM(LTSP00:LTSP84!G23)</f>
        <v>0</v>
      </c>
      <c r="H23" s="24">
        <f>SUM(LTSP00:LTSP84!H23)</f>
        <v>0</v>
      </c>
      <c r="I23" s="24">
        <f>SUM(LTSP00:LTSP84!I23)</f>
        <v>0</v>
      </c>
      <c r="J23" s="10">
        <f t="shared" si="0"/>
        <v>0</v>
      </c>
      <c r="K23" s="10">
        <f t="shared" si="1"/>
        <v>0</v>
      </c>
      <c r="L23" s="10">
        <f t="shared" si="6"/>
        <v>0</v>
      </c>
      <c r="M23" s="10">
        <f t="shared" si="6"/>
        <v>-1</v>
      </c>
      <c r="N23" s="6">
        <f t="shared" si="11"/>
        <v>0</v>
      </c>
      <c r="O23" s="12">
        <f t="shared" si="8"/>
        <v>-1</v>
      </c>
      <c r="P23" s="6">
        <f t="shared" si="2"/>
        <v>-6.666666666666667</v>
      </c>
      <c r="Q23" s="10">
        <f t="shared" si="3"/>
        <v>0</v>
      </c>
      <c r="R23" s="10">
        <f t="shared" si="4"/>
        <v>0</v>
      </c>
      <c r="T23" s="9"/>
      <c r="X23" s="5"/>
      <c r="Y23" s="5"/>
    </row>
    <row r="24" spans="1:25" ht="15">
      <c r="A24" s="11">
        <v>32592</v>
      </c>
      <c r="B24" s="24">
        <f>SUM(LTSP00:LTSP84!B24)</f>
        <v>0</v>
      </c>
      <c r="C24" s="24">
        <f>SUM(LTSP00:LTSP84!C24)</f>
        <v>0</v>
      </c>
      <c r="D24" s="24">
        <f>SUM(LTSP00:LTSP84!D24)</f>
        <v>0</v>
      </c>
      <c r="E24" s="24">
        <f>SUM(LTSP00:LTSP84!E24)</f>
        <v>1</v>
      </c>
      <c r="F24" s="24">
        <f>SUM(LTSP00:LTSP84!F24)</f>
        <v>0</v>
      </c>
      <c r="G24" s="24">
        <f>SUM(LTSP00:LTSP84!G24)</f>
        <v>0</v>
      </c>
      <c r="H24" s="24">
        <f>SUM(LTSP00:LTSP84!H24)</f>
        <v>0</v>
      </c>
      <c r="I24" s="24">
        <f>SUM(LTSP00:LTSP84!I24)</f>
        <v>0</v>
      </c>
      <c r="J24" s="10">
        <f t="shared" si="0"/>
        <v>-1</v>
      </c>
      <c r="K24" s="10">
        <f t="shared" si="1"/>
        <v>0</v>
      </c>
      <c r="L24" s="10">
        <f t="shared" si="6"/>
        <v>-1</v>
      </c>
      <c r="M24" s="10">
        <f t="shared" si="6"/>
        <v>-1</v>
      </c>
      <c r="N24" s="6">
        <f t="shared" si="11"/>
        <v>-1</v>
      </c>
      <c r="O24" s="12">
        <f t="shared" si="8"/>
        <v>-2</v>
      </c>
      <c r="P24" s="6">
        <f t="shared" si="2"/>
        <v>-13.333333333333334</v>
      </c>
      <c r="Q24" s="10">
        <f t="shared" si="3"/>
        <v>0</v>
      </c>
      <c r="R24" s="10">
        <f t="shared" si="4"/>
        <v>1</v>
      </c>
      <c r="T24" s="9"/>
      <c r="X24" s="5"/>
      <c r="Y24" s="5"/>
    </row>
    <row r="25" spans="1:25" ht="15">
      <c r="A25" s="11">
        <v>32593</v>
      </c>
      <c r="B25" s="24">
        <f>SUM(LTSP00:LTSP84!B25)</f>
        <v>0</v>
      </c>
      <c r="C25" s="24">
        <f>SUM(LTSP00:LTSP84!C25)</f>
        <v>0</v>
      </c>
      <c r="D25" s="24">
        <f>SUM(LTSP00:LTSP84!D25)</f>
        <v>0</v>
      </c>
      <c r="E25" s="24">
        <f>SUM(LTSP00:LTSP84!E25)</f>
        <v>0</v>
      </c>
      <c r="F25" s="24">
        <f>SUM(LTSP00:LTSP84!F25)</f>
        <v>0</v>
      </c>
      <c r="G25" s="24">
        <f>SUM(LTSP00:LTSP84!G25)</f>
        <v>0</v>
      </c>
      <c r="H25" s="24">
        <f>SUM(LTSP00:LTSP84!H25)</f>
        <v>0</v>
      </c>
      <c r="I25" s="24">
        <f>SUM(LTSP00:LTSP84!I25)</f>
        <v>0</v>
      </c>
      <c r="J25" s="10">
        <f t="shared" si="0"/>
        <v>0</v>
      </c>
      <c r="K25" s="10">
        <f t="shared" si="1"/>
        <v>0</v>
      </c>
      <c r="L25" s="10">
        <f aca="true" t="shared" si="12" ref="L25:M44">L24+J25</f>
        <v>-1</v>
      </c>
      <c r="M25" s="10">
        <f t="shared" si="12"/>
        <v>-1</v>
      </c>
      <c r="N25" s="6">
        <f t="shared" si="11"/>
        <v>0</v>
      </c>
      <c r="O25" s="12">
        <f t="shared" si="8"/>
        <v>-2</v>
      </c>
      <c r="P25" s="6">
        <f t="shared" si="2"/>
        <v>-13.333333333333334</v>
      </c>
      <c r="Q25" s="10">
        <f t="shared" si="3"/>
        <v>0</v>
      </c>
      <c r="R25" s="10">
        <f t="shared" si="4"/>
        <v>0</v>
      </c>
      <c r="S25" s="9"/>
      <c r="X25" s="5"/>
      <c r="Y25" s="5"/>
    </row>
    <row r="26" spans="1:25" ht="15">
      <c r="A26" s="11">
        <v>32594</v>
      </c>
      <c r="B26" s="24">
        <f>SUM(LTSP00:LTSP84!B26)</f>
        <v>0</v>
      </c>
      <c r="C26" s="24">
        <f>SUM(LTSP00:LTSP84!C26)</f>
        <v>0</v>
      </c>
      <c r="D26" s="24">
        <f>SUM(LTSP00:LTSP84!D26)</f>
        <v>0</v>
      </c>
      <c r="E26" s="24">
        <f>SUM(LTSP00:LTSP84!E26)</f>
        <v>0</v>
      </c>
      <c r="F26" s="24">
        <f>SUM(LTSP00:LTSP84!F26)</f>
        <v>0</v>
      </c>
      <c r="G26" s="24">
        <f>SUM(LTSP00:LTSP84!G26)</f>
        <v>0</v>
      </c>
      <c r="H26" s="24">
        <f>SUM(LTSP00:LTSP84!H26)</f>
        <v>0</v>
      </c>
      <c r="I26" s="24">
        <f>SUM(LTSP00:LTSP84!I26)</f>
        <v>0</v>
      </c>
      <c r="J26" s="10">
        <f t="shared" si="0"/>
        <v>0</v>
      </c>
      <c r="K26" s="10">
        <f t="shared" si="1"/>
        <v>0</v>
      </c>
      <c r="L26" s="10">
        <f t="shared" si="12"/>
        <v>-1</v>
      </c>
      <c r="M26" s="10">
        <f t="shared" si="12"/>
        <v>-1</v>
      </c>
      <c r="N26" s="6">
        <f t="shared" si="11"/>
        <v>0</v>
      </c>
      <c r="O26" s="12">
        <f t="shared" si="8"/>
        <v>-2</v>
      </c>
      <c r="P26" s="6">
        <f t="shared" si="2"/>
        <v>-13.333333333333334</v>
      </c>
      <c r="Q26" s="10">
        <f t="shared" si="3"/>
        <v>0</v>
      </c>
      <c r="R26" s="10">
        <f t="shared" si="4"/>
        <v>0</v>
      </c>
      <c r="T26" s="9"/>
      <c r="X26" s="5"/>
      <c r="Y26" s="5"/>
    </row>
    <row r="27" spans="1:25" ht="15">
      <c r="A27" s="11">
        <v>32595</v>
      </c>
      <c r="B27" s="24">
        <f>SUM(LTSP00:LTSP84!B27)</f>
        <v>0</v>
      </c>
      <c r="C27" s="24">
        <f>SUM(LTSP00:LTSP84!C27)</f>
        <v>0</v>
      </c>
      <c r="D27" s="24">
        <f>SUM(LTSP00:LTSP84!D27)</f>
        <v>0</v>
      </c>
      <c r="E27" s="24">
        <f>SUM(LTSP00:LTSP84!E27)</f>
        <v>0</v>
      </c>
      <c r="F27" s="24">
        <f>SUM(LTSP00:LTSP84!F27)</f>
        <v>0</v>
      </c>
      <c r="G27" s="24">
        <f>SUM(LTSP00:LTSP84!G27)</f>
        <v>0</v>
      </c>
      <c r="H27" s="24">
        <f>SUM(LTSP00:LTSP84!H27)</f>
        <v>0</v>
      </c>
      <c r="I27" s="24">
        <f>SUM(LTSP00:LTSP84!I27)</f>
        <v>0</v>
      </c>
      <c r="J27" s="10">
        <f t="shared" si="0"/>
        <v>0</v>
      </c>
      <c r="K27" s="10">
        <f t="shared" si="1"/>
        <v>0</v>
      </c>
      <c r="L27" s="10">
        <f t="shared" si="12"/>
        <v>-1</v>
      </c>
      <c r="M27" s="10">
        <f t="shared" si="12"/>
        <v>-1</v>
      </c>
      <c r="N27" s="6">
        <f t="shared" si="11"/>
        <v>0</v>
      </c>
      <c r="O27" s="12">
        <f t="shared" si="8"/>
        <v>-2</v>
      </c>
      <c r="P27" s="6">
        <f t="shared" si="2"/>
        <v>-13.333333333333334</v>
      </c>
      <c r="Q27" s="10">
        <f t="shared" si="3"/>
        <v>0</v>
      </c>
      <c r="R27" s="10">
        <f t="shared" si="4"/>
        <v>0</v>
      </c>
      <c r="T27" s="9"/>
      <c r="X27" s="5"/>
      <c r="Y27" s="5"/>
    </row>
    <row r="28" spans="1:20" ht="12.75">
      <c r="A28" s="11">
        <v>32596</v>
      </c>
      <c r="B28" s="24">
        <f>SUM(LTSP00:LTSP84!B28)</f>
        <v>0</v>
      </c>
      <c r="C28" s="24">
        <f>SUM(LTSP00:LTSP84!C28)</f>
        <v>0</v>
      </c>
      <c r="D28" s="24">
        <f>SUM(LTSP00:LTSP84!D28)</f>
        <v>0</v>
      </c>
      <c r="E28" s="24">
        <f>SUM(LTSP00:LTSP84!E28)</f>
        <v>0</v>
      </c>
      <c r="F28" s="24">
        <f>SUM(LTSP00:LTSP84!F28)</f>
        <v>0</v>
      </c>
      <c r="G28" s="24">
        <f>SUM(LTSP00:LTSP84!G28)</f>
        <v>0</v>
      </c>
      <c r="H28" s="24">
        <f>SUM(LTSP00:LTSP84!H28)</f>
        <v>0</v>
      </c>
      <c r="I28" s="24">
        <f>SUM(LTSP00:LTSP84!I28)</f>
        <v>0</v>
      </c>
      <c r="J28" s="10">
        <f t="shared" si="0"/>
        <v>0</v>
      </c>
      <c r="K28" s="10">
        <f t="shared" si="1"/>
        <v>0</v>
      </c>
      <c r="L28" s="10">
        <f t="shared" si="12"/>
        <v>-1</v>
      </c>
      <c r="M28" s="10">
        <f t="shared" si="12"/>
        <v>-1</v>
      </c>
      <c r="N28" s="6">
        <f t="shared" si="11"/>
        <v>0</v>
      </c>
      <c r="O28" s="12">
        <f t="shared" si="8"/>
        <v>-2</v>
      </c>
      <c r="P28" s="6">
        <f t="shared" si="2"/>
        <v>-13.333333333333334</v>
      </c>
      <c r="Q28" s="10">
        <f t="shared" si="3"/>
        <v>0</v>
      </c>
      <c r="R28" s="10">
        <f t="shared" si="4"/>
        <v>0</v>
      </c>
      <c r="T28" s="9"/>
    </row>
    <row r="29" spans="1:18" ht="12.75">
      <c r="A29" s="11">
        <v>32597</v>
      </c>
      <c r="B29" s="24">
        <f>SUM(LTSP00:LTSP84!B29)</f>
        <v>0</v>
      </c>
      <c r="C29" s="24">
        <f>SUM(LTSP00:LTSP84!C29)</f>
        <v>1</v>
      </c>
      <c r="D29" s="24">
        <f>SUM(LTSP00:LTSP84!D29)</f>
        <v>0</v>
      </c>
      <c r="E29" s="24">
        <f>SUM(LTSP00:LTSP84!E29)</f>
        <v>0</v>
      </c>
      <c r="F29" s="24">
        <f>SUM(LTSP00:LTSP84!F29)</f>
        <v>0</v>
      </c>
      <c r="G29" s="24">
        <f>SUM(LTSP00:LTSP84!G29)</f>
        <v>0</v>
      </c>
      <c r="H29" s="24">
        <f>SUM(LTSP00:LTSP84!H29)</f>
        <v>0</v>
      </c>
      <c r="I29" s="24">
        <f>SUM(LTSP00:LTSP84!I29)</f>
        <v>0</v>
      </c>
      <c r="J29" s="10">
        <f t="shared" si="0"/>
        <v>1</v>
      </c>
      <c r="K29" s="10">
        <f t="shared" si="1"/>
        <v>0</v>
      </c>
      <c r="L29" s="10">
        <f t="shared" si="12"/>
        <v>0</v>
      </c>
      <c r="M29" s="10">
        <f t="shared" si="12"/>
        <v>-1</v>
      </c>
      <c r="N29" s="6">
        <f t="shared" si="11"/>
        <v>1</v>
      </c>
      <c r="O29" s="12">
        <f t="shared" si="8"/>
        <v>-1</v>
      </c>
      <c r="P29" s="6">
        <f t="shared" si="2"/>
        <v>-6.666666666666667</v>
      </c>
      <c r="Q29" s="10">
        <f t="shared" si="3"/>
        <v>1</v>
      </c>
      <c r="R29" s="10">
        <f t="shared" si="4"/>
        <v>0</v>
      </c>
    </row>
    <row r="30" spans="1:20" ht="12.75">
      <c r="A30" s="11">
        <v>32598</v>
      </c>
      <c r="B30" s="24">
        <f>SUM(LTSP00:LTSP84!B30)</f>
        <v>0</v>
      </c>
      <c r="C30" s="24">
        <f>SUM(LTSP00:LTSP84!C30)</f>
        <v>0</v>
      </c>
      <c r="D30" s="24">
        <f>SUM(LTSP00:LTSP84!D30)</f>
        <v>0</v>
      </c>
      <c r="E30" s="24">
        <f>SUM(LTSP00:LTSP84!E30)</f>
        <v>0</v>
      </c>
      <c r="F30" s="24">
        <f>SUM(LTSP00:LTSP84!F30)</f>
        <v>0</v>
      </c>
      <c r="G30" s="24">
        <f>SUM(LTSP00:LTSP84!G30)</f>
        <v>0</v>
      </c>
      <c r="H30" s="24">
        <f>SUM(LTSP00:LTSP84!H30)</f>
        <v>0</v>
      </c>
      <c r="I30" s="24">
        <f>SUM(LTSP00:LTSP84!I30)</f>
        <v>0</v>
      </c>
      <c r="J30" s="10">
        <f t="shared" si="0"/>
        <v>0</v>
      </c>
      <c r="K30" s="10">
        <f t="shared" si="1"/>
        <v>0</v>
      </c>
      <c r="L30" s="10">
        <f t="shared" si="12"/>
        <v>0</v>
      </c>
      <c r="M30" s="10">
        <f t="shared" si="12"/>
        <v>-1</v>
      </c>
      <c r="N30" s="6">
        <f t="shared" si="11"/>
        <v>0</v>
      </c>
      <c r="O30" s="12">
        <f t="shared" si="8"/>
        <v>-1</v>
      </c>
      <c r="P30" s="6">
        <f t="shared" si="2"/>
        <v>-6.666666666666667</v>
      </c>
      <c r="Q30" s="10">
        <f t="shared" si="3"/>
        <v>0</v>
      </c>
      <c r="R30" s="10">
        <f t="shared" si="4"/>
        <v>0</v>
      </c>
      <c r="T30" s="9"/>
    </row>
    <row r="31" spans="1:20" ht="12.75">
      <c r="A31" s="11">
        <v>32599</v>
      </c>
      <c r="B31" s="24">
        <f>SUM(LTSP00:LTSP84!B31)</f>
        <v>0</v>
      </c>
      <c r="C31" s="24">
        <f>SUM(LTSP00:LTSP84!C31)</f>
        <v>0</v>
      </c>
      <c r="D31" s="24">
        <f>SUM(LTSP00:LTSP84!D31)</f>
        <v>0</v>
      </c>
      <c r="E31" s="24">
        <f>SUM(LTSP00:LTSP84!E31)</f>
        <v>0</v>
      </c>
      <c r="F31" s="24">
        <f>SUM(LTSP00:LTSP84!F31)</f>
        <v>0</v>
      </c>
      <c r="G31" s="24">
        <f>SUM(LTSP00:LTSP84!G31)</f>
        <v>0</v>
      </c>
      <c r="H31" s="24">
        <f>SUM(LTSP00:LTSP84!H31)</f>
        <v>0</v>
      </c>
      <c r="I31" s="24">
        <f>SUM(LTSP00:LTSP84!I31)</f>
        <v>0</v>
      </c>
      <c r="J31" s="10">
        <f t="shared" si="0"/>
        <v>0</v>
      </c>
      <c r="K31" s="10">
        <f t="shared" si="1"/>
        <v>0</v>
      </c>
      <c r="L31" s="10">
        <f t="shared" si="12"/>
        <v>0</v>
      </c>
      <c r="M31" s="10">
        <f t="shared" si="12"/>
        <v>-1</v>
      </c>
      <c r="N31" s="6">
        <f t="shared" si="11"/>
        <v>0</v>
      </c>
      <c r="O31" s="12">
        <f t="shared" si="8"/>
        <v>-1</v>
      </c>
      <c r="P31" s="6">
        <f t="shared" si="2"/>
        <v>-6.666666666666667</v>
      </c>
      <c r="Q31" s="10">
        <f t="shared" si="3"/>
        <v>0</v>
      </c>
      <c r="R31" s="10">
        <f t="shared" si="4"/>
        <v>0</v>
      </c>
      <c r="T31" s="9"/>
    </row>
    <row r="32" spans="1:18" ht="12.75">
      <c r="A32" s="11">
        <v>32600</v>
      </c>
      <c r="B32" s="24">
        <f>SUM(LTSP00:LTSP84!B32)</f>
        <v>0</v>
      </c>
      <c r="C32" s="24">
        <f>SUM(LTSP00:LTSP84!C32)</f>
        <v>0</v>
      </c>
      <c r="D32" s="24">
        <f>SUM(LTSP00:LTSP84!D32)</f>
        <v>0</v>
      </c>
      <c r="E32" s="24">
        <f>SUM(LTSP00:LTSP84!E32)</f>
        <v>0</v>
      </c>
      <c r="F32" s="24">
        <f>SUM(LTSP00:LTSP84!F32)</f>
        <v>0</v>
      </c>
      <c r="G32" s="24">
        <f>SUM(LTSP00:LTSP84!G32)</f>
        <v>0</v>
      </c>
      <c r="H32" s="24">
        <f>SUM(LTSP00:LTSP84!H32)</f>
        <v>0</v>
      </c>
      <c r="I32" s="24">
        <f>SUM(LTSP00:LTSP84!I32)</f>
        <v>0</v>
      </c>
      <c r="J32" s="10">
        <f t="shared" si="0"/>
        <v>0</v>
      </c>
      <c r="K32" s="10">
        <f t="shared" si="1"/>
        <v>0</v>
      </c>
      <c r="L32" s="10">
        <f t="shared" si="12"/>
        <v>0</v>
      </c>
      <c r="M32" s="10">
        <f t="shared" si="12"/>
        <v>-1</v>
      </c>
      <c r="N32" s="6">
        <f t="shared" si="11"/>
        <v>0</v>
      </c>
      <c r="O32" s="12">
        <f t="shared" si="8"/>
        <v>-1</v>
      </c>
      <c r="P32" s="6">
        <f t="shared" si="2"/>
        <v>-6.666666666666667</v>
      </c>
      <c r="Q32" s="10">
        <f t="shared" si="3"/>
        <v>0</v>
      </c>
      <c r="R32" s="10">
        <f t="shared" si="4"/>
        <v>0</v>
      </c>
    </row>
    <row r="33" spans="1:18" ht="12.75">
      <c r="A33" s="11">
        <v>32601</v>
      </c>
      <c r="B33" s="24">
        <f>SUM(LTSP00:LTSP84!B33)</f>
        <v>0</v>
      </c>
      <c r="C33" s="24">
        <f>SUM(LTSP00:LTSP84!C33)</f>
        <v>0</v>
      </c>
      <c r="D33" s="24">
        <f>SUM(LTSP00:LTSP84!D33)</f>
        <v>0</v>
      </c>
      <c r="E33" s="24">
        <f>SUM(LTSP00:LTSP84!E33)</f>
        <v>0</v>
      </c>
      <c r="F33" s="24">
        <f>SUM(LTSP00:LTSP84!F33)</f>
        <v>0</v>
      </c>
      <c r="G33" s="24">
        <f>SUM(LTSP00:LTSP84!G33)</f>
        <v>0</v>
      </c>
      <c r="H33" s="24">
        <f>SUM(LTSP00:LTSP84!H33)</f>
        <v>0</v>
      </c>
      <c r="I33" s="24">
        <f>SUM(LTSP00:LTSP84!I33)</f>
        <v>0</v>
      </c>
      <c r="J33" s="10">
        <f t="shared" si="0"/>
        <v>0</v>
      </c>
      <c r="K33" s="10">
        <f t="shared" si="1"/>
        <v>0</v>
      </c>
      <c r="L33" s="10">
        <f t="shared" si="12"/>
        <v>0</v>
      </c>
      <c r="M33" s="10">
        <f t="shared" si="12"/>
        <v>-1</v>
      </c>
      <c r="N33" s="6">
        <f t="shared" si="11"/>
        <v>0</v>
      </c>
      <c r="O33" s="12">
        <f t="shared" si="8"/>
        <v>-1</v>
      </c>
      <c r="P33" s="6">
        <f t="shared" si="2"/>
        <v>-6.666666666666667</v>
      </c>
      <c r="Q33" s="10">
        <f t="shared" si="3"/>
        <v>0</v>
      </c>
      <c r="R33" s="10">
        <f t="shared" si="4"/>
        <v>0</v>
      </c>
    </row>
    <row r="34" spans="1:18" ht="12.75">
      <c r="A34" s="11">
        <v>32602</v>
      </c>
      <c r="B34" s="24">
        <f>SUM(LTSP00:LTSP84!B34)</f>
        <v>0</v>
      </c>
      <c r="C34" s="24">
        <f>SUM(LTSP00:LTSP84!C34)</f>
        <v>0</v>
      </c>
      <c r="D34" s="24">
        <f>SUM(LTSP00:LTSP84!D34)</f>
        <v>0</v>
      </c>
      <c r="E34" s="24">
        <f>SUM(LTSP00:LTSP84!E34)</f>
        <v>0</v>
      </c>
      <c r="F34" s="24">
        <f>SUM(LTSP00:LTSP84!F34)</f>
        <v>0</v>
      </c>
      <c r="G34" s="24">
        <f>SUM(LTSP00:LTSP84!G34)</f>
        <v>0</v>
      </c>
      <c r="H34" s="24">
        <f>SUM(LTSP00:LTSP84!H34)</f>
        <v>0</v>
      </c>
      <c r="I34" s="24">
        <f>SUM(LTSP00:LTSP84!I34)</f>
        <v>0</v>
      </c>
      <c r="J34" s="10">
        <f t="shared" si="0"/>
        <v>0</v>
      </c>
      <c r="K34" s="10">
        <f t="shared" si="1"/>
        <v>0</v>
      </c>
      <c r="L34" s="10">
        <f t="shared" si="12"/>
        <v>0</v>
      </c>
      <c r="M34" s="10">
        <f t="shared" si="12"/>
        <v>-1</v>
      </c>
      <c r="N34" s="6">
        <f t="shared" si="11"/>
        <v>0</v>
      </c>
      <c r="O34" s="12">
        <f t="shared" si="8"/>
        <v>-1</v>
      </c>
      <c r="P34" s="6">
        <f t="shared" si="2"/>
        <v>-6.666666666666667</v>
      </c>
      <c r="Q34" s="10">
        <f t="shared" si="3"/>
        <v>0</v>
      </c>
      <c r="R34" s="10">
        <f t="shared" si="4"/>
        <v>0</v>
      </c>
    </row>
    <row r="35" spans="1:18" ht="12.75">
      <c r="A35" s="11">
        <v>32603</v>
      </c>
      <c r="B35" s="24">
        <f>SUM(LTSP00:LTSP84!B35)</f>
        <v>0</v>
      </c>
      <c r="C35" s="24">
        <f>SUM(LTSP00:LTSP84!C35)</f>
        <v>0</v>
      </c>
      <c r="D35" s="24">
        <f>SUM(LTSP00:LTSP84!D35)</f>
        <v>0</v>
      </c>
      <c r="E35" s="24">
        <f>SUM(LTSP00:LTSP84!E35)</f>
        <v>0</v>
      </c>
      <c r="F35" s="24">
        <f>SUM(LTSP00:LTSP84!F35)</f>
        <v>0</v>
      </c>
      <c r="G35" s="24">
        <f>SUM(LTSP00:LTSP84!G35)</f>
        <v>0</v>
      </c>
      <c r="H35" s="24">
        <f>SUM(LTSP00:LTSP84!H35)</f>
        <v>0</v>
      </c>
      <c r="I35" s="24">
        <f>SUM(LTSP00:LTSP84!I35)</f>
        <v>0</v>
      </c>
      <c r="J35" s="10">
        <f t="shared" si="0"/>
        <v>0</v>
      </c>
      <c r="K35" s="10">
        <f t="shared" si="1"/>
        <v>0</v>
      </c>
      <c r="L35" s="10">
        <f t="shared" si="12"/>
        <v>0</v>
      </c>
      <c r="M35" s="10">
        <f t="shared" si="12"/>
        <v>-1</v>
      </c>
      <c r="N35" s="6">
        <f t="shared" si="11"/>
        <v>0</v>
      </c>
      <c r="O35" s="12">
        <f t="shared" si="8"/>
        <v>-1</v>
      </c>
      <c r="P35" s="6">
        <f t="shared" si="2"/>
        <v>-6.666666666666667</v>
      </c>
      <c r="Q35" s="10">
        <f t="shared" si="3"/>
        <v>0</v>
      </c>
      <c r="R35" s="10">
        <f t="shared" si="4"/>
        <v>0</v>
      </c>
    </row>
    <row r="36" spans="1:18" ht="12.75">
      <c r="A36" s="11">
        <v>32604</v>
      </c>
      <c r="B36" s="24">
        <f>SUM(LTSP00:LTSP84!B36)</f>
        <v>0</v>
      </c>
      <c r="C36" s="24">
        <f>SUM(LTSP00:LTSP84!C36)</f>
        <v>0</v>
      </c>
      <c r="D36" s="24">
        <f>SUM(LTSP00:LTSP84!D36)</f>
        <v>0</v>
      </c>
      <c r="E36" s="24">
        <f>SUM(LTSP00:LTSP84!E36)</f>
        <v>0</v>
      </c>
      <c r="F36" s="24">
        <f>SUM(LTSP00:LTSP84!F36)</f>
        <v>0</v>
      </c>
      <c r="G36" s="24">
        <f>SUM(LTSP00:LTSP84!G36)</f>
        <v>0</v>
      </c>
      <c r="H36" s="24">
        <f>SUM(LTSP00:LTSP84!H36)</f>
        <v>0</v>
      </c>
      <c r="I36" s="24">
        <f>SUM(LTSP00:LTSP84!I36)</f>
        <v>0</v>
      </c>
      <c r="J36" s="10">
        <f aca="true" t="shared" si="13" ref="J36:J67">+B36+C36-D36-E36</f>
        <v>0</v>
      </c>
      <c r="K36" s="10">
        <f aca="true" t="shared" si="14" ref="K36:K67">+F36+G36-H36-I36</f>
        <v>0</v>
      </c>
      <c r="L36" s="10">
        <f t="shared" si="12"/>
        <v>0</v>
      </c>
      <c r="M36" s="10">
        <f t="shared" si="12"/>
        <v>-1</v>
      </c>
      <c r="N36" s="6">
        <f t="shared" si="11"/>
        <v>0</v>
      </c>
      <c r="O36" s="12">
        <f t="shared" si="8"/>
        <v>-1</v>
      </c>
      <c r="P36" s="6">
        <f aca="true" t="shared" si="15" ref="P36:P67">O36*100/$N$96</f>
        <v>-6.666666666666667</v>
      </c>
      <c r="Q36" s="10">
        <f aca="true" t="shared" si="16" ref="Q36:Q67">+B36+C36+F36+G36</f>
        <v>0</v>
      </c>
      <c r="R36" s="10">
        <f aca="true" t="shared" si="17" ref="R36:R67">D36+E36+H36+I36</f>
        <v>0</v>
      </c>
    </row>
    <row r="37" spans="1:18" ht="12.75">
      <c r="A37" s="11">
        <v>32605</v>
      </c>
      <c r="B37" s="24">
        <f>SUM(LTSP00:LTSP84!B37)</f>
        <v>0</v>
      </c>
      <c r="C37" s="24">
        <f>SUM(LTSP00:LTSP84!C37)</f>
        <v>0</v>
      </c>
      <c r="D37" s="24">
        <f>SUM(LTSP00:LTSP84!D37)</f>
        <v>0</v>
      </c>
      <c r="E37" s="24">
        <f>SUM(LTSP00:LTSP84!E37)</f>
        <v>0</v>
      </c>
      <c r="F37" s="24">
        <f>SUM(LTSP00:LTSP84!F37)</f>
        <v>0</v>
      </c>
      <c r="G37" s="24">
        <f>SUM(LTSP00:LTSP84!G37)</f>
        <v>0</v>
      </c>
      <c r="H37" s="24">
        <f>SUM(LTSP00:LTSP84!H37)</f>
        <v>0</v>
      </c>
      <c r="I37" s="24">
        <f>SUM(LTSP00:LTSP84!I37)</f>
        <v>0</v>
      </c>
      <c r="J37" s="10">
        <f t="shared" si="13"/>
        <v>0</v>
      </c>
      <c r="K37" s="10">
        <f t="shared" si="14"/>
        <v>0</v>
      </c>
      <c r="L37" s="10">
        <f t="shared" si="12"/>
        <v>0</v>
      </c>
      <c r="M37" s="10">
        <f t="shared" si="12"/>
        <v>-1</v>
      </c>
      <c r="N37" s="6">
        <f aca="true" t="shared" si="18" ref="N37:N52">(+J37+K37)</f>
        <v>0</v>
      </c>
      <c r="O37" s="12">
        <f aca="true" t="shared" si="19" ref="O37:O68">O36+N37</f>
        <v>-1</v>
      </c>
      <c r="P37" s="6">
        <f t="shared" si="15"/>
        <v>-6.666666666666667</v>
      </c>
      <c r="Q37" s="10">
        <f t="shared" si="16"/>
        <v>0</v>
      </c>
      <c r="R37" s="10">
        <f t="shared" si="17"/>
        <v>0</v>
      </c>
    </row>
    <row r="38" spans="1:18" ht="12.75">
      <c r="A38" s="11">
        <v>32606</v>
      </c>
      <c r="B38" s="24">
        <f>SUM(LTSP00:LTSP84!B38)</f>
        <v>0</v>
      </c>
      <c r="C38" s="24">
        <f>SUM(LTSP00:LTSP84!C38)</f>
        <v>0</v>
      </c>
      <c r="D38" s="24">
        <f>SUM(LTSP00:LTSP84!D38)</f>
        <v>0</v>
      </c>
      <c r="E38" s="24">
        <f>SUM(LTSP00:LTSP84!E38)</f>
        <v>0</v>
      </c>
      <c r="F38" s="24">
        <f>SUM(LTSP00:LTSP84!F38)</f>
        <v>0</v>
      </c>
      <c r="G38" s="24">
        <f>SUM(LTSP00:LTSP84!G38)</f>
        <v>0</v>
      </c>
      <c r="H38" s="24">
        <f>SUM(LTSP00:LTSP84!H38)</f>
        <v>0</v>
      </c>
      <c r="I38" s="24">
        <f>SUM(LTSP00:LTSP84!I38)</f>
        <v>0</v>
      </c>
      <c r="J38" s="10">
        <f t="shared" si="13"/>
        <v>0</v>
      </c>
      <c r="K38" s="10">
        <f t="shared" si="14"/>
        <v>0</v>
      </c>
      <c r="L38" s="10">
        <f t="shared" si="12"/>
        <v>0</v>
      </c>
      <c r="M38" s="10">
        <f t="shared" si="12"/>
        <v>-1</v>
      </c>
      <c r="N38" s="6">
        <f t="shared" si="18"/>
        <v>0</v>
      </c>
      <c r="O38" s="12">
        <f t="shared" si="19"/>
        <v>-1</v>
      </c>
      <c r="P38" s="6">
        <f t="shared" si="15"/>
        <v>-6.666666666666667</v>
      </c>
      <c r="Q38" s="10">
        <f t="shared" si="16"/>
        <v>0</v>
      </c>
      <c r="R38" s="10">
        <f t="shared" si="17"/>
        <v>0</v>
      </c>
    </row>
    <row r="39" spans="1:19" ht="12.75">
      <c r="A39" s="11">
        <v>32607</v>
      </c>
      <c r="B39" s="24">
        <f>SUM(LTSP00:LTSP84!B39)</f>
        <v>0</v>
      </c>
      <c r="C39" s="24">
        <f>SUM(LTSP00:LTSP84!C39)</f>
        <v>0</v>
      </c>
      <c r="D39" s="24">
        <f>SUM(LTSP00:LTSP84!D39)</f>
        <v>0</v>
      </c>
      <c r="E39" s="24">
        <f>SUM(LTSP00:LTSP84!E39)</f>
        <v>0</v>
      </c>
      <c r="F39" s="24">
        <f>SUM(LTSP00:LTSP84!F39)</f>
        <v>0</v>
      </c>
      <c r="G39" s="24">
        <f>SUM(LTSP00:LTSP84!G39)</f>
        <v>0</v>
      </c>
      <c r="H39" s="24">
        <f>SUM(LTSP00:LTSP84!H39)</f>
        <v>0</v>
      </c>
      <c r="I39" s="24">
        <f>SUM(LTSP00:LTSP84!I39)</f>
        <v>0</v>
      </c>
      <c r="J39" s="10">
        <f t="shared" si="13"/>
        <v>0</v>
      </c>
      <c r="K39" s="10">
        <f t="shared" si="14"/>
        <v>0</v>
      </c>
      <c r="L39" s="10">
        <f t="shared" si="12"/>
        <v>0</v>
      </c>
      <c r="M39" s="10">
        <f t="shared" si="12"/>
        <v>-1</v>
      </c>
      <c r="N39" s="6">
        <f t="shared" si="18"/>
        <v>0</v>
      </c>
      <c r="O39" s="12">
        <f t="shared" si="19"/>
        <v>-1</v>
      </c>
      <c r="P39" s="6">
        <f t="shared" si="15"/>
        <v>-6.666666666666667</v>
      </c>
      <c r="Q39" s="10">
        <f t="shared" si="16"/>
        <v>0</v>
      </c>
      <c r="R39" s="10">
        <f t="shared" si="17"/>
        <v>0</v>
      </c>
      <c r="S39" s="9"/>
    </row>
    <row r="40" spans="1:18" ht="12.75">
      <c r="A40" s="11">
        <v>32608</v>
      </c>
      <c r="B40" s="24">
        <f>SUM(LTSP00:LTSP84!B40)</f>
        <v>0</v>
      </c>
      <c r="C40" s="24">
        <f>SUM(LTSP00:LTSP84!C40)</f>
        <v>0</v>
      </c>
      <c r="D40" s="24">
        <f>SUM(LTSP00:LTSP84!D40)</f>
        <v>0</v>
      </c>
      <c r="E40" s="24">
        <f>SUM(LTSP00:LTSP84!E40)</f>
        <v>0</v>
      </c>
      <c r="F40" s="24">
        <f>SUM(LTSP00:LTSP84!F40)</f>
        <v>0</v>
      </c>
      <c r="G40" s="24">
        <f>SUM(LTSP00:LTSP84!G40)</f>
        <v>0</v>
      </c>
      <c r="H40" s="24">
        <f>SUM(LTSP00:LTSP84!H40)</f>
        <v>0</v>
      </c>
      <c r="I40" s="24">
        <f>SUM(LTSP00:LTSP84!I40)</f>
        <v>0</v>
      </c>
      <c r="J40" s="10">
        <f t="shared" si="13"/>
        <v>0</v>
      </c>
      <c r="K40" s="10">
        <f t="shared" si="14"/>
        <v>0</v>
      </c>
      <c r="L40" s="10">
        <f t="shared" si="12"/>
        <v>0</v>
      </c>
      <c r="M40" s="10">
        <f t="shared" si="12"/>
        <v>-1</v>
      </c>
      <c r="N40" s="6">
        <f t="shared" si="18"/>
        <v>0</v>
      </c>
      <c r="O40" s="12">
        <f t="shared" si="19"/>
        <v>-1</v>
      </c>
      <c r="P40" s="6">
        <f t="shared" si="15"/>
        <v>-6.666666666666667</v>
      </c>
      <c r="Q40" s="10">
        <f t="shared" si="16"/>
        <v>0</v>
      </c>
      <c r="R40" s="10">
        <f t="shared" si="17"/>
        <v>0</v>
      </c>
    </row>
    <row r="41" spans="1:18" ht="12.75">
      <c r="A41" s="11">
        <v>32609</v>
      </c>
      <c r="B41" s="24">
        <f>SUM(LTSP00:LTSP84!B41)</f>
        <v>0</v>
      </c>
      <c r="C41" s="24">
        <f>SUM(LTSP00:LTSP84!C41)</f>
        <v>0</v>
      </c>
      <c r="D41" s="24">
        <f>SUM(LTSP00:LTSP84!D41)</f>
        <v>0</v>
      </c>
      <c r="E41" s="24">
        <f>SUM(LTSP00:LTSP84!E41)</f>
        <v>0</v>
      </c>
      <c r="F41" s="24">
        <f>SUM(LTSP00:LTSP84!F41)</f>
        <v>0</v>
      </c>
      <c r="G41" s="24">
        <f>SUM(LTSP00:LTSP84!G41)</f>
        <v>0</v>
      </c>
      <c r="H41" s="24">
        <f>SUM(LTSP00:LTSP84!H41)</f>
        <v>0</v>
      </c>
      <c r="I41" s="24">
        <f>SUM(LTSP00:LTSP84!I41)</f>
        <v>0</v>
      </c>
      <c r="J41" s="10">
        <f t="shared" si="13"/>
        <v>0</v>
      </c>
      <c r="K41" s="10">
        <f t="shared" si="14"/>
        <v>0</v>
      </c>
      <c r="L41" s="10">
        <f t="shared" si="12"/>
        <v>0</v>
      </c>
      <c r="M41" s="10">
        <f t="shared" si="12"/>
        <v>-1</v>
      </c>
      <c r="N41" s="6">
        <f t="shared" si="18"/>
        <v>0</v>
      </c>
      <c r="O41" s="12">
        <f t="shared" si="19"/>
        <v>-1</v>
      </c>
      <c r="P41" s="6">
        <f t="shared" si="15"/>
        <v>-6.666666666666667</v>
      </c>
      <c r="Q41" s="10">
        <f t="shared" si="16"/>
        <v>0</v>
      </c>
      <c r="R41" s="10">
        <f t="shared" si="17"/>
        <v>0</v>
      </c>
    </row>
    <row r="42" spans="1:18" ht="12.75">
      <c r="A42" s="11">
        <v>32610</v>
      </c>
      <c r="B42" s="24">
        <f>SUM(LTSP00:LTSP84!B42)</f>
        <v>0</v>
      </c>
      <c r="C42" s="24">
        <f>SUM(LTSP00:LTSP84!C42)</f>
        <v>0</v>
      </c>
      <c r="D42" s="24">
        <f>SUM(LTSP00:LTSP84!D42)</f>
        <v>0</v>
      </c>
      <c r="E42" s="24">
        <f>SUM(LTSP00:LTSP84!E42)</f>
        <v>0</v>
      </c>
      <c r="F42" s="24">
        <f>SUM(LTSP00:LTSP84!F42)</f>
        <v>0</v>
      </c>
      <c r="G42" s="24">
        <f>SUM(LTSP00:LTSP84!G42)</f>
        <v>0</v>
      </c>
      <c r="H42" s="24">
        <f>SUM(LTSP00:LTSP84!H42)</f>
        <v>0</v>
      </c>
      <c r="I42" s="24">
        <f>SUM(LTSP00:LTSP84!I42)</f>
        <v>0</v>
      </c>
      <c r="J42" s="10">
        <f t="shared" si="13"/>
        <v>0</v>
      </c>
      <c r="K42" s="10">
        <f t="shared" si="14"/>
        <v>0</v>
      </c>
      <c r="L42" s="10">
        <f t="shared" si="12"/>
        <v>0</v>
      </c>
      <c r="M42" s="10">
        <f t="shared" si="12"/>
        <v>-1</v>
      </c>
      <c r="N42" s="6">
        <f t="shared" si="18"/>
        <v>0</v>
      </c>
      <c r="O42" s="12">
        <f t="shared" si="19"/>
        <v>-1</v>
      </c>
      <c r="P42" s="6">
        <f t="shared" si="15"/>
        <v>-6.666666666666667</v>
      </c>
      <c r="Q42" s="10">
        <f t="shared" si="16"/>
        <v>0</v>
      </c>
      <c r="R42" s="10">
        <f t="shared" si="17"/>
        <v>0</v>
      </c>
    </row>
    <row r="43" spans="1:18" ht="12.75">
      <c r="A43" s="11">
        <v>32611</v>
      </c>
      <c r="B43" s="24">
        <f>SUM(LTSP00:LTSP84!B43)</f>
        <v>0</v>
      </c>
      <c r="C43" s="24">
        <f>SUM(LTSP00:LTSP84!C43)</f>
        <v>0</v>
      </c>
      <c r="D43" s="24">
        <f>SUM(LTSP00:LTSP84!D43)</f>
        <v>0</v>
      </c>
      <c r="E43" s="24">
        <f>SUM(LTSP00:LTSP84!E43)</f>
        <v>0</v>
      </c>
      <c r="F43" s="24">
        <f>SUM(LTSP00:LTSP84!F43)</f>
        <v>0</v>
      </c>
      <c r="G43" s="24">
        <f>SUM(LTSP00:LTSP84!G43)</f>
        <v>0</v>
      </c>
      <c r="H43" s="24">
        <f>SUM(LTSP00:LTSP84!H43)</f>
        <v>0</v>
      </c>
      <c r="I43" s="24">
        <f>SUM(LTSP00:LTSP84!I43)</f>
        <v>0</v>
      </c>
      <c r="J43" s="10">
        <f t="shared" si="13"/>
        <v>0</v>
      </c>
      <c r="K43" s="10">
        <f t="shared" si="14"/>
        <v>0</v>
      </c>
      <c r="L43" s="10">
        <f t="shared" si="12"/>
        <v>0</v>
      </c>
      <c r="M43" s="10">
        <f t="shared" si="12"/>
        <v>-1</v>
      </c>
      <c r="N43" s="6">
        <f t="shared" si="18"/>
        <v>0</v>
      </c>
      <c r="O43" s="12">
        <f t="shared" si="19"/>
        <v>-1</v>
      </c>
      <c r="P43" s="6">
        <f t="shared" si="15"/>
        <v>-6.666666666666667</v>
      </c>
      <c r="Q43" s="10">
        <f t="shared" si="16"/>
        <v>0</v>
      </c>
      <c r="R43" s="10">
        <f t="shared" si="17"/>
        <v>0</v>
      </c>
    </row>
    <row r="44" spans="1:18" ht="12.75">
      <c r="A44" s="11">
        <v>32612</v>
      </c>
      <c r="B44" s="24">
        <f>SUM(LTSP00:LTSP84!B44)</f>
        <v>1</v>
      </c>
      <c r="C44" s="24">
        <f>SUM(LTSP00:LTSP84!C44)</f>
        <v>0</v>
      </c>
      <c r="D44" s="24">
        <f>SUM(LTSP00:LTSP84!D44)</f>
        <v>0</v>
      </c>
      <c r="E44" s="24">
        <f>SUM(LTSP00:LTSP84!E44)</f>
        <v>0</v>
      </c>
      <c r="F44" s="24">
        <f>SUM(LTSP00:LTSP84!F44)</f>
        <v>0</v>
      </c>
      <c r="G44" s="24">
        <f>SUM(LTSP00:LTSP84!G44)</f>
        <v>0</v>
      </c>
      <c r="H44" s="24">
        <f>SUM(LTSP00:LTSP84!H44)</f>
        <v>0</v>
      </c>
      <c r="I44" s="24">
        <f>SUM(LTSP00:LTSP84!I44)</f>
        <v>0</v>
      </c>
      <c r="J44" s="10">
        <f t="shared" si="13"/>
        <v>1</v>
      </c>
      <c r="K44" s="10">
        <f t="shared" si="14"/>
        <v>0</v>
      </c>
      <c r="L44" s="10">
        <f t="shared" si="12"/>
        <v>1</v>
      </c>
      <c r="M44" s="10">
        <f t="shared" si="12"/>
        <v>-1</v>
      </c>
      <c r="N44" s="6">
        <f t="shared" si="18"/>
        <v>1</v>
      </c>
      <c r="O44" s="12">
        <f t="shared" si="19"/>
        <v>0</v>
      </c>
      <c r="P44" s="6">
        <f t="shared" si="15"/>
        <v>0</v>
      </c>
      <c r="Q44" s="10">
        <f t="shared" si="16"/>
        <v>1</v>
      </c>
      <c r="R44" s="10">
        <f t="shared" si="17"/>
        <v>0</v>
      </c>
    </row>
    <row r="45" spans="1:18" ht="12.75">
      <c r="A45" s="11">
        <v>32613</v>
      </c>
      <c r="B45" s="24">
        <f>SUM(LTSP00:LTSP84!B45)</f>
        <v>0</v>
      </c>
      <c r="C45" s="24">
        <f>SUM(LTSP00:LTSP84!C45)</f>
        <v>0</v>
      </c>
      <c r="D45" s="24">
        <f>SUM(LTSP00:LTSP84!D45)</f>
        <v>0</v>
      </c>
      <c r="E45" s="24">
        <f>SUM(LTSP00:LTSP84!E45)</f>
        <v>0</v>
      </c>
      <c r="F45" s="24">
        <f>SUM(LTSP00:LTSP84!F45)</f>
        <v>0</v>
      </c>
      <c r="G45" s="24">
        <f>SUM(LTSP00:LTSP84!G45)</f>
        <v>0</v>
      </c>
      <c r="H45" s="24">
        <f>SUM(LTSP00:LTSP84!H45)</f>
        <v>0</v>
      </c>
      <c r="I45" s="24">
        <f>SUM(LTSP00:LTSP84!I45)</f>
        <v>0</v>
      </c>
      <c r="J45" s="10">
        <f t="shared" si="13"/>
        <v>0</v>
      </c>
      <c r="K45" s="10">
        <f t="shared" si="14"/>
        <v>0</v>
      </c>
      <c r="L45" s="10">
        <f aca="true" t="shared" si="20" ref="L45:M64">L44+J45</f>
        <v>1</v>
      </c>
      <c r="M45" s="10">
        <f t="shared" si="20"/>
        <v>-1</v>
      </c>
      <c r="N45" s="6">
        <f t="shared" si="18"/>
        <v>0</v>
      </c>
      <c r="O45" s="12">
        <f t="shared" si="19"/>
        <v>0</v>
      </c>
      <c r="P45" s="6">
        <f t="shared" si="15"/>
        <v>0</v>
      </c>
      <c r="Q45" s="10">
        <f t="shared" si="16"/>
        <v>0</v>
      </c>
      <c r="R45" s="10">
        <f t="shared" si="17"/>
        <v>0</v>
      </c>
    </row>
    <row r="46" spans="1:18" ht="12.75">
      <c r="A46" s="11">
        <v>32614</v>
      </c>
      <c r="B46" s="24">
        <f>SUM(LTSP00:LTSP84!B46)</f>
        <v>0</v>
      </c>
      <c r="C46" s="24">
        <f>SUM(LTSP00:LTSP84!C46)</f>
        <v>0</v>
      </c>
      <c r="D46" s="24">
        <f>SUM(LTSP00:LTSP84!D46)</f>
        <v>0</v>
      </c>
      <c r="E46" s="24">
        <f>SUM(LTSP00:LTSP84!E46)</f>
        <v>0</v>
      </c>
      <c r="F46" s="24">
        <f>SUM(LTSP00:LTSP84!F46)</f>
        <v>0</v>
      </c>
      <c r="G46" s="24">
        <f>SUM(LTSP00:LTSP84!G46)</f>
        <v>0</v>
      </c>
      <c r="H46" s="24">
        <f>SUM(LTSP00:LTSP84!H46)</f>
        <v>0</v>
      </c>
      <c r="I46" s="24">
        <f>SUM(LTSP00:LTSP84!I46)</f>
        <v>0</v>
      </c>
      <c r="J46" s="10">
        <f t="shared" si="13"/>
        <v>0</v>
      </c>
      <c r="K46" s="10">
        <f t="shared" si="14"/>
        <v>0</v>
      </c>
      <c r="L46" s="10">
        <f t="shared" si="20"/>
        <v>1</v>
      </c>
      <c r="M46" s="10">
        <f t="shared" si="20"/>
        <v>-1</v>
      </c>
      <c r="N46" s="6">
        <f t="shared" si="18"/>
        <v>0</v>
      </c>
      <c r="O46" s="12">
        <f t="shared" si="19"/>
        <v>0</v>
      </c>
      <c r="P46" s="6">
        <f t="shared" si="15"/>
        <v>0</v>
      </c>
      <c r="Q46" s="10">
        <f t="shared" si="16"/>
        <v>0</v>
      </c>
      <c r="R46" s="10">
        <f t="shared" si="17"/>
        <v>0</v>
      </c>
    </row>
    <row r="47" spans="1:18" ht="12.75">
      <c r="A47" s="11">
        <v>32615</v>
      </c>
      <c r="B47" s="24">
        <f>SUM(LTSP00:LTSP84!B47)</f>
        <v>0</v>
      </c>
      <c r="C47" s="24">
        <f>SUM(LTSP00:LTSP84!C47)</f>
        <v>0</v>
      </c>
      <c r="D47" s="24">
        <f>SUM(LTSP00:LTSP84!D47)</f>
        <v>0</v>
      </c>
      <c r="E47" s="24">
        <f>SUM(LTSP00:LTSP84!E47)</f>
        <v>0</v>
      </c>
      <c r="F47" s="24">
        <f>SUM(LTSP00:LTSP84!F47)</f>
        <v>0</v>
      </c>
      <c r="G47" s="24">
        <f>SUM(LTSP00:LTSP84!G47)</f>
        <v>0</v>
      </c>
      <c r="H47" s="24">
        <f>SUM(LTSP00:LTSP84!H47)</f>
        <v>0</v>
      </c>
      <c r="I47" s="24">
        <f>SUM(LTSP00:LTSP84!I47)</f>
        <v>0</v>
      </c>
      <c r="J47" s="10">
        <f t="shared" si="13"/>
        <v>0</v>
      </c>
      <c r="K47" s="10">
        <f t="shared" si="14"/>
        <v>0</v>
      </c>
      <c r="L47" s="10">
        <f t="shared" si="20"/>
        <v>1</v>
      </c>
      <c r="M47" s="10">
        <f t="shared" si="20"/>
        <v>-1</v>
      </c>
      <c r="N47" s="6">
        <f t="shared" si="18"/>
        <v>0</v>
      </c>
      <c r="O47" s="12">
        <f t="shared" si="19"/>
        <v>0</v>
      </c>
      <c r="P47" s="6">
        <f t="shared" si="15"/>
        <v>0</v>
      </c>
      <c r="Q47" s="10">
        <f t="shared" si="16"/>
        <v>0</v>
      </c>
      <c r="R47" s="10">
        <f t="shared" si="17"/>
        <v>0</v>
      </c>
    </row>
    <row r="48" spans="1:18" ht="12.75">
      <c r="A48" s="11">
        <v>32616</v>
      </c>
      <c r="B48" s="24">
        <f>SUM(LTSP00:LTSP84!B48)</f>
        <v>0</v>
      </c>
      <c r="C48" s="24">
        <f>SUM(LTSP00:LTSP84!C48)</f>
        <v>0</v>
      </c>
      <c r="D48" s="24">
        <f>SUM(LTSP00:LTSP84!D48)</f>
        <v>0</v>
      </c>
      <c r="E48" s="24">
        <f>SUM(LTSP00:LTSP84!E48)</f>
        <v>0</v>
      </c>
      <c r="F48" s="24">
        <f>SUM(LTSP00:LTSP84!F48)</f>
        <v>0</v>
      </c>
      <c r="G48" s="24">
        <f>SUM(LTSP00:LTSP84!G48)</f>
        <v>0</v>
      </c>
      <c r="H48" s="24">
        <f>SUM(LTSP00:LTSP84!H48)</f>
        <v>0</v>
      </c>
      <c r="I48" s="24">
        <f>SUM(LTSP00:LTSP84!I48)</f>
        <v>0</v>
      </c>
      <c r="J48" s="10">
        <f t="shared" si="13"/>
        <v>0</v>
      </c>
      <c r="K48" s="10">
        <f t="shared" si="14"/>
        <v>0</v>
      </c>
      <c r="L48" s="10">
        <f t="shared" si="20"/>
        <v>1</v>
      </c>
      <c r="M48" s="10">
        <f t="shared" si="20"/>
        <v>-1</v>
      </c>
      <c r="N48" s="6">
        <f t="shared" si="18"/>
        <v>0</v>
      </c>
      <c r="O48" s="12">
        <f t="shared" si="19"/>
        <v>0</v>
      </c>
      <c r="P48" s="6">
        <f t="shared" si="15"/>
        <v>0</v>
      </c>
      <c r="Q48" s="10">
        <f t="shared" si="16"/>
        <v>0</v>
      </c>
      <c r="R48" s="10">
        <f t="shared" si="17"/>
        <v>0</v>
      </c>
    </row>
    <row r="49" spans="1:18" ht="12.75">
      <c r="A49" s="11">
        <v>32617</v>
      </c>
      <c r="B49" s="24">
        <f>SUM(LTSP00:LTSP84!B49)</f>
        <v>0</v>
      </c>
      <c r="C49" s="24">
        <f>SUM(LTSP00:LTSP84!C49)</f>
        <v>0</v>
      </c>
      <c r="D49" s="24">
        <f>SUM(LTSP00:LTSP84!D49)</f>
        <v>0</v>
      </c>
      <c r="E49" s="24">
        <f>SUM(LTSP00:LTSP84!E49)</f>
        <v>0</v>
      </c>
      <c r="F49" s="24">
        <f>SUM(LTSP00:LTSP84!F49)</f>
        <v>0</v>
      </c>
      <c r="G49" s="24">
        <f>SUM(LTSP00:LTSP84!G49)</f>
        <v>1</v>
      </c>
      <c r="H49" s="24">
        <f>SUM(LTSP00:LTSP84!H49)</f>
        <v>0</v>
      </c>
      <c r="I49" s="24">
        <f>SUM(LTSP00:LTSP84!I49)</f>
        <v>0</v>
      </c>
      <c r="J49" s="10">
        <f t="shared" si="13"/>
        <v>0</v>
      </c>
      <c r="K49" s="10">
        <f t="shared" si="14"/>
        <v>1</v>
      </c>
      <c r="L49" s="10">
        <f t="shared" si="20"/>
        <v>1</v>
      </c>
      <c r="M49" s="10">
        <f t="shared" si="20"/>
        <v>0</v>
      </c>
      <c r="N49" s="6">
        <f t="shared" si="18"/>
        <v>1</v>
      </c>
      <c r="O49" s="12">
        <f t="shared" si="19"/>
        <v>1</v>
      </c>
      <c r="P49" s="6">
        <f t="shared" si="15"/>
        <v>6.666666666666667</v>
      </c>
      <c r="Q49" s="10">
        <f t="shared" si="16"/>
        <v>1</v>
      </c>
      <c r="R49" s="10">
        <f t="shared" si="17"/>
        <v>0</v>
      </c>
    </row>
    <row r="50" spans="1:18" ht="12.75">
      <c r="A50" s="11">
        <v>32618</v>
      </c>
      <c r="B50" s="24">
        <f>SUM(LTSP00:LTSP84!B50)</f>
        <v>0</v>
      </c>
      <c r="C50" s="24">
        <f>SUM(LTSP00:LTSP84!C50)</f>
        <v>0</v>
      </c>
      <c r="D50" s="24">
        <f>SUM(LTSP00:LTSP84!D50)</f>
        <v>0</v>
      </c>
      <c r="E50" s="24">
        <f>SUM(LTSP00:LTSP84!E50)</f>
        <v>0</v>
      </c>
      <c r="F50" s="24">
        <f>SUM(LTSP00:LTSP84!F50)</f>
        <v>0</v>
      </c>
      <c r="G50" s="24">
        <f>SUM(LTSP00:LTSP84!G50)</f>
        <v>0</v>
      </c>
      <c r="H50" s="24">
        <f>SUM(LTSP00:LTSP84!H50)</f>
        <v>0</v>
      </c>
      <c r="I50" s="24">
        <f>SUM(LTSP00:LTSP84!I50)</f>
        <v>0</v>
      </c>
      <c r="J50" s="10">
        <f t="shared" si="13"/>
        <v>0</v>
      </c>
      <c r="K50" s="10">
        <f t="shared" si="14"/>
        <v>0</v>
      </c>
      <c r="L50" s="10">
        <f t="shared" si="20"/>
        <v>1</v>
      </c>
      <c r="M50" s="10">
        <f t="shared" si="20"/>
        <v>0</v>
      </c>
      <c r="N50" s="6">
        <f t="shared" si="18"/>
        <v>0</v>
      </c>
      <c r="O50" s="12">
        <f t="shared" si="19"/>
        <v>1</v>
      </c>
      <c r="P50" s="6">
        <f t="shared" si="15"/>
        <v>6.666666666666667</v>
      </c>
      <c r="Q50" s="10">
        <f t="shared" si="16"/>
        <v>0</v>
      </c>
      <c r="R50" s="10">
        <f t="shared" si="17"/>
        <v>0</v>
      </c>
    </row>
    <row r="51" spans="1:18" ht="12.75">
      <c r="A51" s="11">
        <v>32619</v>
      </c>
      <c r="B51" s="24">
        <f>SUM(LTSP00:LTSP84!B51)</f>
        <v>0</v>
      </c>
      <c r="C51" s="24">
        <f>SUM(LTSP00:LTSP84!C51)</f>
        <v>0</v>
      </c>
      <c r="D51" s="24">
        <f>SUM(LTSP00:LTSP84!D51)</f>
        <v>0</v>
      </c>
      <c r="E51" s="24">
        <f>SUM(LTSP00:LTSP84!E51)</f>
        <v>0</v>
      </c>
      <c r="F51" s="24">
        <f>SUM(LTSP00:LTSP84!F51)</f>
        <v>0</v>
      </c>
      <c r="G51" s="24">
        <f>SUM(LTSP00:LTSP84!G51)</f>
        <v>0</v>
      </c>
      <c r="H51" s="24">
        <f>SUM(LTSP00:LTSP84!H51)</f>
        <v>0</v>
      </c>
      <c r="I51" s="24">
        <f>SUM(LTSP00:LTSP84!I51)</f>
        <v>0</v>
      </c>
      <c r="J51" s="10">
        <f t="shared" si="13"/>
        <v>0</v>
      </c>
      <c r="K51" s="10">
        <f t="shared" si="14"/>
        <v>0</v>
      </c>
      <c r="L51" s="10">
        <f t="shared" si="20"/>
        <v>1</v>
      </c>
      <c r="M51" s="10">
        <f t="shared" si="20"/>
        <v>0</v>
      </c>
      <c r="N51" s="6">
        <f t="shared" si="18"/>
        <v>0</v>
      </c>
      <c r="O51" s="12">
        <f t="shared" si="19"/>
        <v>1</v>
      </c>
      <c r="P51" s="6">
        <f t="shared" si="15"/>
        <v>6.666666666666667</v>
      </c>
      <c r="Q51" s="10">
        <f t="shared" si="16"/>
        <v>0</v>
      </c>
      <c r="R51" s="10">
        <f t="shared" si="17"/>
        <v>0</v>
      </c>
    </row>
    <row r="52" spans="1:18" ht="12.75">
      <c r="A52" s="11">
        <v>32620</v>
      </c>
      <c r="B52" s="24">
        <f>SUM(LTSP00:LTSP84!B52)</f>
        <v>0</v>
      </c>
      <c r="C52" s="24">
        <f>SUM(LTSP00:LTSP84!C52)</f>
        <v>0</v>
      </c>
      <c r="D52" s="24">
        <f>SUM(LTSP00:LTSP84!D52)</f>
        <v>0</v>
      </c>
      <c r="E52" s="24">
        <f>SUM(LTSP00:LTSP84!E52)</f>
        <v>0</v>
      </c>
      <c r="F52" s="24">
        <f>SUM(LTSP00:LTSP84!F52)</f>
        <v>2</v>
      </c>
      <c r="G52" s="24">
        <f>SUM(LTSP00:LTSP84!G52)</f>
        <v>0</v>
      </c>
      <c r="H52" s="24">
        <f>SUM(LTSP00:LTSP84!H52)</f>
        <v>0</v>
      </c>
      <c r="I52" s="24">
        <f>SUM(LTSP00:LTSP84!I52)</f>
        <v>0</v>
      </c>
      <c r="J52" s="10">
        <f t="shared" si="13"/>
        <v>0</v>
      </c>
      <c r="K52" s="10">
        <f t="shared" si="14"/>
        <v>2</v>
      </c>
      <c r="L52" s="10">
        <f t="shared" si="20"/>
        <v>1</v>
      </c>
      <c r="M52" s="10">
        <f t="shared" si="20"/>
        <v>2</v>
      </c>
      <c r="N52" s="6">
        <f t="shared" si="18"/>
        <v>2</v>
      </c>
      <c r="O52" s="12">
        <f t="shared" si="19"/>
        <v>3</v>
      </c>
      <c r="P52" s="6">
        <f t="shared" si="15"/>
        <v>20</v>
      </c>
      <c r="Q52" s="10">
        <f t="shared" si="16"/>
        <v>2</v>
      </c>
      <c r="R52" s="10">
        <f t="shared" si="17"/>
        <v>0</v>
      </c>
    </row>
    <row r="53" spans="1:19" ht="12.75">
      <c r="A53" s="11">
        <v>32621</v>
      </c>
      <c r="B53" s="24">
        <f>SUM(LTSP00:LTSP84!B53)</f>
        <v>0</v>
      </c>
      <c r="C53" s="24">
        <f>SUM(LTSP00:LTSP84!C53)</f>
        <v>1</v>
      </c>
      <c r="D53" s="24">
        <f>SUM(LTSP00:LTSP84!D53)</f>
        <v>0</v>
      </c>
      <c r="E53" s="24">
        <f>SUM(LTSP00:LTSP84!E53)</f>
        <v>0</v>
      </c>
      <c r="F53" s="24">
        <f>SUM(LTSP00:LTSP84!F53)</f>
        <v>0</v>
      </c>
      <c r="G53" s="24">
        <f>SUM(LTSP00:LTSP84!G53)</f>
        <v>0</v>
      </c>
      <c r="H53" s="24">
        <f>SUM(LTSP00:LTSP84!H53)</f>
        <v>0</v>
      </c>
      <c r="I53" s="24">
        <f>SUM(LTSP00:LTSP84!I53)</f>
        <v>0</v>
      </c>
      <c r="J53" s="10">
        <f t="shared" si="13"/>
        <v>1</v>
      </c>
      <c r="K53" s="10">
        <f t="shared" si="14"/>
        <v>0</v>
      </c>
      <c r="L53" s="10">
        <f t="shared" si="20"/>
        <v>2</v>
      </c>
      <c r="M53" s="10">
        <f t="shared" si="20"/>
        <v>2</v>
      </c>
      <c r="N53" s="6">
        <f aca="true" t="shared" si="21" ref="N53:N68">(+J53+K53)</f>
        <v>1</v>
      </c>
      <c r="O53" s="12">
        <f t="shared" si="19"/>
        <v>4</v>
      </c>
      <c r="P53" s="6">
        <f t="shared" si="15"/>
        <v>26.666666666666668</v>
      </c>
      <c r="Q53" s="10">
        <f t="shared" si="16"/>
        <v>1</v>
      </c>
      <c r="R53" s="10">
        <f t="shared" si="17"/>
        <v>0</v>
      </c>
      <c r="S53" s="9"/>
    </row>
    <row r="54" spans="1:18" ht="12.75">
      <c r="A54" s="11">
        <v>32622</v>
      </c>
      <c r="B54" s="24">
        <f>SUM(LTSP00:LTSP84!B54)</f>
        <v>1</v>
      </c>
      <c r="C54" s="24">
        <f>SUM(LTSP00:LTSP84!C54)</f>
        <v>0</v>
      </c>
      <c r="D54" s="24">
        <f>SUM(LTSP00:LTSP84!D54)</f>
        <v>0</v>
      </c>
      <c r="E54" s="24">
        <f>SUM(LTSP00:LTSP84!E54)</f>
        <v>0</v>
      </c>
      <c r="F54" s="24">
        <f>SUM(LTSP00:LTSP84!F54)</f>
        <v>0</v>
      </c>
      <c r="G54" s="24">
        <f>SUM(LTSP00:LTSP84!G54)</f>
        <v>1</v>
      </c>
      <c r="H54" s="24">
        <f>SUM(LTSP00:LTSP84!H54)</f>
        <v>0</v>
      </c>
      <c r="I54" s="24">
        <f>SUM(LTSP00:LTSP84!I54)</f>
        <v>0</v>
      </c>
      <c r="J54" s="10">
        <f t="shared" si="13"/>
        <v>1</v>
      </c>
      <c r="K54" s="10">
        <f t="shared" si="14"/>
        <v>1</v>
      </c>
      <c r="L54" s="10">
        <f t="shared" si="20"/>
        <v>3</v>
      </c>
      <c r="M54" s="10">
        <f t="shared" si="20"/>
        <v>3</v>
      </c>
      <c r="N54" s="6">
        <f t="shared" si="21"/>
        <v>2</v>
      </c>
      <c r="O54" s="12">
        <f t="shared" si="19"/>
        <v>6</v>
      </c>
      <c r="P54" s="6">
        <f t="shared" si="15"/>
        <v>40</v>
      </c>
      <c r="Q54" s="10">
        <f t="shared" si="16"/>
        <v>2</v>
      </c>
      <c r="R54" s="10">
        <f t="shared" si="17"/>
        <v>0</v>
      </c>
    </row>
    <row r="55" spans="1:18" ht="12.75">
      <c r="A55" s="11">
        <v>32623</v>
      </c>
      <c r="B55" s="24">
        <f>SUM(LTSP00:LTSP84!B55)</f>
        <v>1</v>
      </c>
      <c r="C55" s="24">
        <f>SUM(LTSP00:LTSP84!C55)</f>
        <v>0</v>
      </c>
      <c r="D55" s="24">
        <f>SUM(LTSP00:LTSP84!D55)</f>
        <v>0</v>
      </c>
      <c r="E55" s="24">
        <f>SUM(LTSP00:LTSP84!E55)</f>
        <v>0</v>
      </c>
      <c r="F55" s="24">
        <f>SUM(LTSP00:LTSP84!F55)</f>
        <v>1</v>
      </c>
      <c r="G55" s="24">
        <f>SUM(LTSP00:LTSP84!G55)</f>
        <v>0</v>
      </c>
      <c r="H55" s="24">
        <f>SUM(LTSP00:LTSP84!H55)</f>
        <v>0</v>
      </c>
      <c r="I55" s="24">
        <f>SUM(LTSP00:LTSP84!I55)</f>
        <v>0</v>
      </c>
      <c r="J55" s="10">
        <f t="shared" si="13"/>
        <v>1</v>
      </c>
      <c r="K55" s="10">
        <f t="shared" si="14"/>
        <v>1</v>
      </c>
      <c r="L55" s="10">
        <f t="shared" si="20"/>
        <v>4</v>
      </c>
      <c r="M55" s="10">
        <f t="shared" si="20"/>
        <v>4</v>
      </c>
      <c r="N55" s="6">
        <f t="shared" si="21"/>
        <v>2</v>
      </c>
      <c r="O55" s="12">
        <f t="shared" si="19"/>
        <v>8</v>
      </c>
      <c r="P55" s="6">
        <f t="shared" si="15"/>
        <v>53.333333333333336</v>
      </c>
      <c r="Q55" s="10">
        <f t="shared" si="16"/>
        <v>2</v>
      </c>
      <c r="R55" s="10">
        <f t="shared" si="17"/>
        <v>0</v>
      </c>
    </row>
    <row r="56" spans="1:18" ht="12.75">
      <c r="A56" s="11">
        <v>32624</v>
      </c>
      <c r="B56" s="24">
        <f>SUM(LTSP00:LTSP84!B56)</f>
        <v>0</v>
      </c>
      <c r="C56" s="24">
        <f>SUM(LTSP00:LTSP84!C56)</f>
        <v>0</v>
      </c>
      <c r="D56" s="24">
        <f>SUM(LTSP00:LTSP84!D56)</f>
        <v>1</v>
      </c>
      <c r="E56" s="24">
        <f>SUM(LTSP00:LTSP84!E56)</f>
        <v>0</v>
      </c>
      <c r="F56" s="24">
        <f>SUM(LTSP00:LTSP84!F56)</f>
        <v>2</v>
      </c>
      <c r="G56" s="24">
        <f>SUM(LTSP00:LTSP84!G56)</f>
        <v>0</v>
      </c>
      <c r="H56" s="24">
        <f>SUM(LTSP00:LTSP84!H56)</f>
        <v>0</v>
      </c>
      <c r="I56" s="24">
        <f>SUM(LTSP00:LTSP84!I56)</f>
        <v>0</v>
      </c>
      <c r="J56" s="10">
        <f t="shared" si="13"/>
        <v>-1</v>
      </c>
      <c r="K56" s="10">
        <f t="shared" si="14"/>
        <v>2</v>
      </c>
      <c r="L56" s="10">
        <f t="shared" si="20"/>
        <v>3</v>
      </c>
      <c r="M56" s="10">
        <f t="shared" si="20"/>
        <v>6</v>
      </c>
      <c r="N56" s="6">
        <f t="shared" si="21"/>
        <v>1</v>
      </c>
      <c r="O56" s="12">
        <f t="shared" si="19"/>
        <v>9</v>
      </c>
      <c r="P56" s="6">
        <f t="shared" si="15"/>
        <v>60</v>
      </c>
      <c r="Q56" s="10">
        <f t="shared" si="16"/>
        <v>2</v>
      </c>
      <c r="R56" s="10">
        <f t="shared" si="17"/>
        <v>1</v>
      </c>
    </row>
    <row r="57" spans="1:18" ht="12.75">
      <c r="A57" s="11">
        <v>32625</v>
      </c>
      <c r="B57" s="24">
        <f>SUM(LTSP00:LTSP84!B57)</f>
        <v>0</v>
      </c>
      <c r="C57" s="24">
        <f>SUM(LTSP00:LTSP84!C57)</f>
        <v>0</v>
      </c>
      <c r="D57" s="24">
        <f>SUM(LTSP00:LTSP84!D57)</f>
        <v>0</v>
      </c>
      <c r="E57" s="24">
        <f>SUM(LTSP00:LTSP84!E57)</f>
        <v>0</v>
      </c>
      <c r="F57" s="24">
        <f>SUM(LTSP00:LTSP84!F57)</f>
        <v>0</v>
      </c>
      <c r="G57" s="24">
        <f>SUM(LTSP00:LTSP84!G57)</f>
        <v>0</v>
      </c>
      <c r="H57" s="24">
        <f>SUM(LTSP00:LTSP84!H57)</f>
        <v>0</v>
      </c>
      <c r="I57" s="24">
        <f>SUM(LTSP00:LTSP84!I57)</f>
        <v>0</v>
      </c>
      <c r="J57" s="10">
        <f t="shared" si="13"/>
        <v>0</v>
      </c>
      <c r="K57" s="10">
        <f t="shared" si="14"/>
        <v>0</v>
      </c>
      <c r="L57" s="10">
        <f t="shared" si="20"/>
        <v>3</v>
      </c>
      <c r="M57" s="10">
        <f t="shared" si="20"/>
        <v>6</v>
      </c>
      <c r="N57" s="6">
        <f t="shared" si="21"/>
        <v>0</v>
      </c>
      <c r="O57" s="12">
        <f t="shared" si="19"/>
        <v>9</v>
      </c>
      <c r="P57" s="6">
        <f t="shared" si="15"/>
        <v>60</v>
      </c>
      <c r="Q57" s="10">
        <f t="shared" si="16"/>
        <v>0</v>
      </c>
      <c r="R57" s="10">
        <f t="shared" si="17"/>
        <v>0</v>
      </c>
    </row>
    <row r="58" spans="1:18" ht="12.75">
      <c r="A58" s="11">
        <v>32626</v>
      </c>
      <c r="B58" s="24">
        <f>SUM(LTSP00:LTSP84!B58)</f>
        <v>0</v>
      </c>
      <c r="C58" s="24">
        <f>SUM(LTSP00:LTSP84!C58)</f>
        <v>0</v>
      </c>
      <c r="D58" s="24">
        <f>SUM(LTSP00:LTSP84!D58)</f>
        <v>0</v>
      </c>
      <c r="E58" s="24">
        <f>SUM(LTSP00:LTSP84!E58)</f>
        <v>1</v>
      </c>
      <c r="F58" s="24">
        <f>SUM(LTSP00:LTSP84!F58)</f>
        <v>0</v>
      </c>
      <c r="G58" s="24">
        <f>SUM(LTSP00:LTSP84!G58)</f>
        <v>0</v>
      </c>
      <c r="H58" s="24">
        <f>SUM(LTSP00:LTSP84!H58)</f>
        <v>0</v>
      </c>
      <c r="I58" s="24">
        <f>SUM(LTSP00:LTSP84!I58)</f>
        <v>0</v>
      </c>
      <c r="J58" s="10">
        <f t="shared" si="13"/>
        <v>-1</v>
      </c>
      <c r="K58" s="10">
        <f t="shared" si="14"/>
        <v>0</v>
      </c>
      <c r="L58" s="10">
        <f t="shared" si="20"/>
        <v>2</v>
      </c>
      <c r="M58" s="10">
        <f t="shared" si="20"/>
        <v>6</v>
      </c>
      <c r="N58" s="6">
        <f t="shared" si="21"/>
        <v>-1</v>
      </c>
      <c r="O58" s="12">
        <f t="shared" si="19"/>
        <v>8</v>
      </c>
      <c r="P58" s="6">
        <f t="shared" si="15"/>
        <v>53.333333333333336</v>
      </c>
      <c r="Q58" s="10">
        <f t="shared" si="16"/>
        <v>0</v>
      </c>
      <c r="R58" s="10">
        <f t="shared" si="17"/>
        <v>1</v>
      </c>
    </row>
    <row r="59" spans="1:18" ht="12.75">
      <c r="A59" s="11">
        <v>32627</v>
      </c>
      <c r="B59" s="24">
        <f>SUM(LTSP00:LTSP84!B59)</f>
        <v>0</v>
      </c>
      <c r="C59" s="24">
        <f>SUM(LTSP00:LTSP84!C59)</f>
        <v>0</v>
      </c>
      <c r="D59" s="24">
        <f>SUM(LTSP00:LTSP84!D59)</f>
        <v>0</v>
      </c>
      <c r="E59" s="24">
        <f>SUM(LTSP00:LTSP84!E59)</f>
        <v>0</v>
      </c>
      <c r="F59" s="24">
        <f>SUM(LTSP00:LTSP84!F59)</f>
        <v>0</v>
      </c>
      <c r="G59" s="24">
        <f>SUM(LTSP00:LTSP84!G59)</f>
        <v>0</v>
      </c>
      <c r="H59" s="24">
        <f>SUM(LTSP00:LTSP84!H59)</f>
        <v>0</v>
      </c>
      <c r="I59" s="24">
        <f>SUM(LTSP00:LTSP84!I59)</f>
        <v>0</v>
      </c>
      <c r="J59" s="10">
        <f t="shared" si="13"/>
        <v>0</v>
      </c>
      <c r="K59" s="10">
        <f t="shared" si="14"/>
        <v>0</v>
      </c>
      <c r="L59" s="10">
        <f t="shared" si="20"/>
        <v>2</v>
      </c>
      <c r="M59" s="10">
        <f t="shared" si="20"/>
        <v>6</v>
      </c>
      <c r="N59" s="6">
        <f t="shared" si="21"/>
        <v>0</v>
      </c>
      <c r="O59" s="12">
        <f t="shared" si="19"/>
        <v>8</v>
      </c>
      <c r="P59" s="6">
        <f t="shared" si="15"/>
        <v>53.333333333333336</v>
      </c>
      <c r="Q59" s="10">
        <f t="shared" si="16"/>
        <v>0</v>
      </c>
      <c r="R59" s="10">
        <f t="shared" si="17"/>
        <v>0</v>
      </c>
    </row>
    <row r="60" spans="1:18" ht="12.75">
      <c r="A60" s="11">
        <v>32628</v>
      </c>
      <c r="B60" s="24">
        <f>SUM(LTSP00:LTSP84!B60)</f>
        <v>0</v>
      </c>
      <c r="C60" s="24">
        <f>SUM(LTSP00:LTSP84!C60)</f>
        <v>0</v>
      </c>
      <c r="D60" s="24">
        <f>SUM(LTSP00:LTSP84!D60)</f>
        <v>0</v>
      </c>
      <c r="E60" s="24">
        <f>SUM(LTSP00:LTSP84!E60)</f>
        <v>0</v>
      </c>
      <c r="F60" s="24">
        <f>SUM(LTSP00:LTSP84!F60)</f>
        <v>0</v>
      </c>
      <c r="G60" s="24">
        <f>SUM(LTSP00:LTSP84!G60)</f>
        <v>0</v>
      </c>
      <c r="H60" s="24">
        <f>SUM(LTSP00:LTSP84!H60)</f>
        <v>0</v>
      </c>
      <c r="I60" s="24">
        <f>SUM(LTSP00:LTSP84!I60)</f>
        <v>0</v>
      </c>
      <c r="J60" s="10">
        <f t="shared" si="13"/>
        <v>0</v>
      </c>
      <c r="K60" s="10">
        <f t="shared" si="14"/>
        <v>0</v>
      </c>
      <c r="L60" s="10">
        <f t="shared" si="20"/>
        <v>2</v>
      </c>
      <c r="M60" s="10">
        <f t="shared" si="20"/>
        <v>6</v>
      </c>
      <c r="N60" s="6">
        <f t="shared" si="21"/>
        <v>0</v>
      </c>
      <c r="O60" s="12">
        <f t="shared" si="19"/>
        <v>8</v>
      </c>
      <c r="P60" s="6">
        <f t="shared" si="15"/>
        <v>53.333333333333336</v>
      </c>
      <c r="Q60" s="10">
        <f t="shared" si="16"/>
        <v>0</v>
      </c>
      <c r="R60" s="10">
        <f t="shared" si="17"/>
        <v>0</v>
      </c>
    </row>
    <row r="61" spans="1:18" ht="12.75">
      <c r="A61" s="11">
        <v>32629</v>
      </c>
      <c r="B61" s="24">
        <f>SUM(LTSP00:LTSP84!B61)</f>
        <v>0</v>
      </c>
      <c r="C61" s="24">
        <f>SUM(LTSP00:LTSP84!C61)</f>
        <v>0</v>
      </c>
      <c r="D61" s="24">
        <f>SUM(LTSP00:LTSP84!D61)</f>
        <v>1</v>
      </c>
      <c r="E61" s="24">
        <f>SUM(LTSP00:LTSP84!E61)</f>
        <v>0</v>
      </c>
      <c r="F61" s="24">
        <f>SUM(LTSP00:LTSP84!F61)</f>
        <v>0</v>
      </c>
      <c r="G61" s="24">
        <f>SUM(LTSP00:LTSP84!G61)</f>
        <v>0</v>
      </c>
      <c r="H61" s="24">
        <f>SUM(LTSP00:LTSP84!H61)</f>
        <v>0</v>
      </c>
      <c r="I61" s="24">
        <f>SUM(LTSP00:LTSP84!I61)</f>
        <v>0</v>
      </c>
      <c r="J61" s="10">
        <f t="shared" si="13"/>
        <v>-1</v>
      </c>
      <c r="K61" s="10">
        <f t="shared" si="14"/>
        <v>0</v>
      </c>
      <c r="L61" s="10">
        <f t="shared" si="20"/>
        <v>1</v>
      </c>
      <c r="M61" s="10">
        <f t="shared" si="20"/>
        <v>6</v>
      </c>
      <c r="N61" s="6">
        <f t="shared" si="21"/>
        <v>-1</v>
      </c>
      <c r="O61" s="12">
        <f t="shared" si="19"/>
        <v>7</v>
      </c>
      <c r="P61" s="6">
        <f t="shared" si="15"/>
        <v>46.666666666666664</v>
      </c>
      <c r="Q61" s="10">
        <f t="shared" si="16"/>
        <v>0</v>
      </c>
      <c r="R61" s="10">
        <f t="shared" si="17"/>
        <v>1</v>
      </c>
    </row>
    <row r="62" spans="1:18" ht="12.75">
      <c r="A62" s="11">
        <v>32630</v>
      </c>
      <c r="B62" s="24">
        <f>SUM(LTSP00:LTSP84!B62)</f>
        <v>0</v>
      </c>
      <c r="C62" s="24">
        <f>SUM(LTSP00:LTSP84!C62)</f>
        <v>0</v>
      </c>
      <c r="D62" s="24">
        <f>SUM(LTSP00:LTSP84!D62)</f>
        <v>0</v>
      </c>
      <c r="E62" s="24">
        <f>SUM(LTSP00:LTSP84!E62)</f>
        <v>0</v>
      </c>
      <c r="F62" s="24">
        <f>SUM(LTSP00:LTSP84!F62)</f>
        <v>1</v>
      </c>
      <c r="G62" s="24">
        <f>SUM(LTSP00:LTSP84!G62)</f>
        <v>0</v>
      </c>
      <c r="H62" s="24">
        <f>SUM(LTSP00:LTSP84!H62)</f>
        <v>0</v>
      </c>
      <c r="I62" s="24">
        <f>SUM(LTSP00:LTSP84!I62)</f>
        <v>0</v>
      </c>
      <c r="J62" s="10">
        <f t="shared" si="13"/>
        <v>0</v>
      </c>
      <c r="K62" s="10">
        <f t="shared" si="14"/>
        <v>1</v>
      </c>
      <c r="L62" s="10">
        <f t="shared" si="20"/>
        <v>1</v>
      </c>
      <c r="M62" s="10">
        <f t="shared" si="20"/>
        <v>7</v>
      </c>
      <c r="N62" s="6">
        <f t="shared" si="21"/>
        <v>1</v>
      </c>
      <c r="O62" s="12">
        <f t="shared" si="19"/>
        <v>8</v>
      </c>
      <c r="P62" s="6">
        <f t="shared" si="15"/>
        <v>53.333333333333336</v>
      </c>
      <c r="Q62" s="10">
        <f t="shared" si="16"/>
        <v>1</v>
      </c>
      <c r="R62" s="10">
        <f t="shared" si="17"/>
        <v>0</v>
      </c>
    </row>
    <row r="63" spans="1:18" ht="12.75">
      <c r="A63" s="11">
        <v>32631</v>
      </c>
      <c r="B63" s="24">
        <f>SUM(LTSP00:LTSP84!B63)</f>
        <v>0</v>
      </c>
      <c r="C63" s="24">
        <f>SUM(LTSP00:LTSP84!C63)</f>
        <v>0</v>
      </c>
      <c r="D63" s="24">
        <f>SUM(LTSP00:LTSP84!D63)</f>
        <v>0</v>
      </c>
      <c r="E63" s="24">
        <f>SUM(LTSP00:LTSP84!E63)</f>
        <v>1</v>
      </c>
      <c r="F63" s="24">
        <f>SUM(LTSP00:LTSP84!F63)</f>
        <v>0</v>
      </c>
      <c r="G63" s="24">
        <f>SUM(LTSP00:LTSP84!G63)</f>
        <v>0</v>
      </c>
      <c r="H63" s="24">
        <f>SUM(LTSP00:LTSP84!H63)</f>
        <v>0</v>
      </c>
      <c r="I63" s="24">
        <f>SUM(LTSP00:LTSP84!I63)</f>
        <v>0</v>
      </c>
      <c r="J63" s="10">
        <f t="shared" si="13"/>
        <v>-1</v>
      </c>
      <c r="K63" s="10">
        <f t="shared" si="14"/>
        <v>0</v>
      </c>
      <c r="L63" s="10">
        <f t="shared" si="20"/>
        <v>0</v>
      </c>
      <c r="M63" s="10">
        <f t="shared" si="20"/>
        <v>7</v>
      </c>
      <c r="N63" s="6">
        <f t="shared" si="21"/>
        <v>-1</v>
      </c>
      <c r="O63" s="12">
        <f t="shared" si="19"/>
        <v>7</v>
      </c>
      <c r="P63" s="6">
        <f t="shared" si="15"/>
        <v>46.666666666666664</v>
      </c>
      <c r="Q63" s="10">
        <f t="shared" si="16"/>
        <v>0</v>
      </c>
      <c r="R63" s="10">
        <f t="shared" si="17"/>
        <v>1</v>
      </c>
    </row>
    <row r="64" spans="1:18" ht="12.75">
      <c r="A64" s="11">
        <v>32632</v>
      </c>
      <c r="B64" s="24">
        <f>SUM(LTSP00:LTSP84!B64)</f>
        <v>0</v>
      </c>
      <c r="C64" s="24">
        <f>SUM(LTSP00:LTSP84!C64)</f>
        <v>0</v>
      </c>
      <c r="D64" s="24">
        <f>SUM(LTSP00:LTSP84!D64)</f>
        <v>0</v>
      </c>
      <c r="E64" s="24">
        <f>SUM(LTSP00:LTSP84!E64)</f>
        <v>0</v>
      </c>
      <c r="F64" s="24">
        <f>SUM(LTSP00:LTSP84!F64)</f>
        <v>0</v>
      </c>
      <c r="G64" s="24">
        <f>SUM(LTSP00:LTSP84!G64)</f>
        <v>0</v>
      </c>
      <c r="H64" s="24">
        <f>SUM(LTSP00:LTSP84!H64)</f>
        <v>0</v>
      </c>
      <c r="I64" s="24">
        <f>SUM(LTSP00:LTSP84!I64)</f>
        <v>0</v>
      </c>
      <c r="J64" s="10">
        <f t="shared" si="13"/>
        <v>0</v>
      </c>
      <c r="K64" s="10">
        <f t="shared" si="14"/>
        <v>0</v>
      </c>
      <c r="L64" s="10">
        <f t="shared" si="20"/>
        <v>0</v>
      </c>
      <c r="M64" s="10">
        <f t="shared" si="20"/>
        <v>7</v>
      </c>
      <c r="N64" s="6">
        <f t="shared" si="21"/>
        <v>0</v>
      </c>
      <c r="O64" s="12">
        <f t="shared" si="19"/>
        <v>7</v>
      </c>
      <c r="P64" s="6">
        <f t="shared" si="15"/>
        <v>46.666666666666664</v>
      </c>
      <c r="Q64" s="10">
        <f t="shared" si="16"/>
        <v>0</v>
      </c>
      <c r="R64" s="10">
        <f t="shared" si="17"/>
        <v>0</v>
      </c>
    </row>
    <row r="65" spans="1:18" ht="12.75">
      <c r="A65" s="11">
        <v>32633</v>
      </c>
      <c r="B65" s="24">
        <f>SUM(LTSP00:LTSP84!B65)</f>
        <v>0</v>
      </c>
      <c r="C65" s="24">
        <f>SUM(LTSP00:LTSP84!C65)</f>
        <v>0</v>
      </c>
      <c r="D65" s="24">
        <f>SUM(LTSP00:LTSP84!D65)</f>
        <v>0</v>
      </c>
      <c r="E65" s="24">
        <f>SUM(LTSP00:LTSP84!E65)</f>
        <v>0</v>
      </c>
      <c r="F65" s="24">
        <f>SUM(LTSP00:LTSP84!F65)</f>
        <v>0</v>
      </c>
      <c r="G65" s="24">
        <f>SUM(LTSP00:LTSP84!G65)</f>
        <v>0</v>
      </c>
      <c r="H65" s="24">
        <f>SUM(LTSP00:LTSP84!H65)</f>
        <v>0</v>
      </c>
      <c r="I65" s="24">
        <f>SUM(LTSP00:LTSP84!I65)</f>
        <v>0</v>
      </c>
      <c r="J65" s="10">
        <f t="shared" si="13"/>
        <v>0</v>
      </c>
      <c r="K65" s="10">
        <f t="shared" si="14"/>
        <v>0</v>
      </c>
      <c r="L65" s="10">
        <f aca="true" t="shared" si="22" ref="L65:M84">L64+J65</f>
        <v>0</v>
      </c>
      <c r="M65" s="10">
        <f t="shared" si="22"/>
        <v>7</v>
      </c>
      <c r="N65" s="6">
        <f t="shared" si="21"/>
        <v>0</v>
      </c>
      <c r="O65" s="12">
        <f t="shared" si="19"/>
        <v>7</v>
      </c>
      <c r="P65" s="6">
        <f t="shared" si="15"/>
        <v>46.666666666666664</v>
      </c>
      <c r="Q65" s="10">
        <f t="shared" si="16"/>
        <v>0</v>
      </c>
      <c r="R65" s="10">
        <f t="shared" si="17"/>
        <v>0</v>
      </c>
    </row>
    <row r="66" spans="1:18" ht="12.75">
      <c r="A66" s="11">
        <v>32634</v>
      </c>
      <c r="B66" s="24">
        <f>SUM(LTSP00:LTSP84!B66)</f>
        <v>0</v>
      </c>
      <c r="C66" s="24">
        <f>SUM(LTSP00:LTSP84!C66)</f>
        <v>1</v>
      </c>
      <c r="D66" s="24">
        <f>SUM(LTSP00:LTSP84!D66)</f>
        <v>0</v>
      </c>
      <c r="E66" s="24">
        <f>SUM(LTSP00:LTSP84!E66)</f>
        <v>0</v>
      </c>
      <c r="F66" s="24">
        <f>SUM(LTSP00:LTSP84!F66)</f>
        <v>0</v>
      </c>
      <c r="G66" s="24">
        <f>SUM(LTSP00:LTSP84!G66)</f>
        <v>0</v>
      </c>
      <c r="H66" s="24">
        <f>SUM(LTSP00:LTSP84!H66)</f>
        <v>0</v>
      </c>
      <c r="I66" s="24">
        <f>SUM(LTSP00:LTSP84!I66)</f>
        <v>0</v>
      </c>
      <c r="J66" s="10">
        <f t="shared" si="13"/>
        <v>1</v>
      </c>
      <c r="K66" s="10">
        <f t="shared" si="14"/>
        <v>0</v>
      </c>
      <c r="L66" s="10">
        <f t="shared" si="22"/>
        <v>1</v>
      </c>
      <c r="M66" s="10">
        <f t="shared" si="22"/>
        <v>7</v>
      </c>
      <c r="N66" s="6">
        <f t="shared" si="21"/>
        <v>1</v>
      </c>
      <c r="O66" s="12">
        <f t="shared" si="19"/>
        <v>8</v>
      </c>
      <c r="P66" s="6">
        <f t="shared" si="15"/>
        <v>53.333333333333336</v>
      </c>
      <c r="Q66" s="10">
        <f t="shared" si="16"/>
        <v>1</v>
      </c>
      <c r="R66" s="10">
        <f t="shared" si="17"/>
        <v>0</v>
      </c>
    </row>
    <row r="67" spans="1:19" ht="12.75">
      <c r="A67" s="11">
        <v>32635</v>
      </c>
      <c r="B67" s="24">
        <f>SUM(LTSP00:LTSP84!B67)</f>
        <v>0</v>
      </c>
      <c r="C67" s="24">
        <f>SUM(LTSP00:LTSP84!C67)</f>
        <v>1</v>
      </c>
      <c r="D67" s="24">
        <f>SUM(LTSP00:LTSP84!D67)</f>
        <v>0</v>
      </c>
      <c r="E67" s="24">
        <f>SUM(LTSP00:LTSP84!E67)</f>
        <v>0</v>
      </c>
      <c r="F67" s="24">
        <f>SUM(LTSP00:LTSP84!F67)</f>
        <v>0</v>
      </c>
      <c r="G67" s="24">
        <f>SUM(LTSP00:LTSP84!G67)</f>
        <v>0</v>
      </c>
      <c r="H67" s="24">
        <f>SUM(LTSP00:LTSP84!H67)</f>
        <v>0</v>
      </c>
      <c r="I67" s="24">
        <f>SUM(LTSP00:LTSP84!I67)</f>
        <v>0</v>
      </c>
      <c r="J67" s="10">
        <f t="shared" si="13"/>
        <v>1</v>
      </c>
      <c r="K67" s="10">
        <f t="shared" si="14"/>
        <v>0</v>
      </c>
      <c r="L67" s="10">
        <f t="shared" si="22"/>
        <v>2</v>
      </c>
      <c r="M67" s="10">
        <f t="shared" si="22"/>
        <v>7</v>
      </c>
      <c r="N67" s="6">
        <f t="shared" si="21"/>
        <v>1</v>
      </c>
      <c r="O67" s="12">
        <f t="shared" si="19"/>
        <v>9</v>
      </c>
      <c r="P67" s="6">
        <f t="shared" si="15"/>
        <v>60</v>
      </c>
      <c r="Q67" s="10">
        <f t="shared" si="16"/>
        <v>1</v>
      </c>
      <c r="R67" s="10">
        <f t="shared" si="17"/>
        <v>0</v>
      </c>
      <c r="S67" s="9"/>
    </row>
    <row r="68" spans="1:18" ht="12.75">
      <c r="A68" s="11">
        <v>32636</v>
      </c>
      <c r="B68" s="24">
        <f>SUM(LTSP00:LTSP84!B68)</f>
        <v>0</v>
      </c>
      <c r="C68" s="24">
        <f>SUM(LTSP00:LTSP84!C68)</f>
        <v>0</v>
      </c>
      <c r="D68" s="24">
        <f>SUM(LTSP00:LTSP84!D68)</f>
        <v>0</v>
      </c>
      <c r="E68" s="24">
        <f>SUM(LTSP00:LTSP84!E68)</f>
        <v>0</v>
      </c>
      <c r="F68" s="24">
        <f>SUM(LTSP00:LTSP84!F68)</f>
        <v>0</v>
      </c>
      <c r="G68" s="24">
        <f>SUM(LTSP00:LTSP84!G68)</f>
        <v>0</v>
      </c>
      <c r="H68" s="24">
        <f>SUM(LTSP00:LTSP84!H68)</f>
        <v>0</v>
      </c>
      <c r="I68" s="24">
        <f>SUM(LTSP00:LTSP84!I68)</f>
        <v>0</v>
      </c>
      <c r="J68" s="10">
        <f aca="true" t="shared" si="23" ref="J68:J86">+B68+C68-D68-E68</f>
        <v>0</v>
      </c>
      <c r="K68" s="10">
        <f aca="true" t="shared" si="24" ref="K68:K86">+F68+G68-H68-I68</f>
        <v>0</v>
      </c>
      <c r="L68" s="10">
        <f t="shared" si="22"/>
        <v>2</v>
      </c>
      <c r="M68" s="10">
        <f t="shared" si="22"/>
        <v>7</v>
      </c>
      <c r="N68" s="6">
        <f t="shared" si="21"/>
        <v>0</v>
      </c>
      <c r="O68" s="12">
        <f t="shared" si="19"/>
        <v>9</v>
      </c>
      <c r="P68" s="6">
        <f aca="true" t="shared" si="25" ref="P68:P94">O68*100/$N$96</f>
        <v>60</v>
      </c>
      <c r="Q68" s="10">
        <f aca="true" t="shared" si="26" ref="Q68:Q94">+B68+C68+F68+G68</f>
        <v>0</v>
      </c>
      <c r="R68" s="10">
        <f aca="true" t="shared" si="27" ref="R68:R94">D68+E68+H68+I68</f>
        <v>0</v>
      </c>
    </row>
    <row r="69" spans="1:18" ht="12.75">
      <c r="A69" s="11">
        <v>32637</v>
      </c>
      <c r="B69" s="24">
        <f>SUM(LTSP00:LTSP84!B69)</f>
        <v>0</v>
      </c>
      <c r="C69" s="24">
        <f>SUM(LTSP00:LTSP84!C69)</f>
        <v>0</v>
      </c>
      <c r="D69" s="24">
        <f>SUM(LTSP00:LTSP84!D69)</f>
        <v>0</v>
      </c>
      <c r="E69" s="24">
        <f>SUM(LTSP00:LTSP84!E69)</f>
        <v>0</v>
      </c>
      <c r="F69" s="24">
        <f>SUM(LTSP00:LTSP84!F69)</f>
        <v>0</v>
      </c>
      <c r="G69" s="24">
        <f>SUM(LTSP00:LTSP84!G69)</f>
        <v>0</v>
      </c>
      <c r="H69" s="24">
        <f>SUM(LTSP00:LTSP84!H69)</f>
        <v>0</v>
      </c>
      <c r="I69" s="24">
        <f>SUM(LTSP00:LTSP84!I69)</f>
        <v>0</v>
      </c>
      <c r="J69" s="10">
        <f t="shared" si="23"/>
        <v>0</v>
      </c>
      <c r="K69" s="10">
        <f t="shared" si="24"/>
        <v>0</v>
      </c>
      <c r="L69" s="10">
        <f t="shared" si="22"/>
        <v>2</v>
      </c>
      <c r="M69" s="10">
        <f t="shared" si="22"/>
        <v>7</v>
      </c>
      <c r="N69" s="6">
        <f aca="true" t="shared" si="28" ref="N69:N84">(+J69+K69)</f>
        <v>0</v>
      </c>
      <c r="O69" s="12">
        <f aca="true" t="shared" si="29" ref="O69:O94">O68+N69</f>
        <v>9</v>
      </c>
      <c r="P69" s="6">
        <f t="shared" si="25"/>
        <v>60</v>
      </c>
      <c r="Q69" s="10">
        <f t="shared" si="26"/>
        <v>0</v>
      </c>
      <c r="R69" s="10">
        <f t="shared" si="27"/>
        <v>0</v>
      </c>
    </row>
    <row r="70" spans="1:18" ht="12.75">
      <c r="A70" s="11">
        <v>32638</v>
      </c>
      <c r="B70" s="24">
        <f>SUM(LTSP00:LTSP84!B70)</f>
        <v>0</v>
      </c>
      <c r="C70" s="24">
        <f>SUM(LTSP00:LTSP84!C70)</f>
        <v>0</v>
      </c>
      <c r="D70" s="24">
        <f>SUM(LTSP00:LTSP84!D70)</f>
        <v>0</v>
      </c>
      <c r="E70" s="24">
        <f>SUM(LTSP00:LTSP84!E70)</f>
        <v>0</v>
      </c>
      <c r="F70" s="24">
        <f>SUM(LTSP00:LTSP84!F70)</f>
        <v>0</v>
      </c>
      <c r="G70" s="24">
        <f>SUM(LTSP00:LTSP84!G70)</f>
        <v>0</v>
      </c>
      <c r="H70" s="24">
        <f>SUM(LTSP00:LTSP84!H70)</f>
        <v>0</v>
      </c>
      <c r="I70" s="24">
        <f>SUM(LTSP00:LTSP84!I70)</f>
        <v>0</v>
      </c>
      <c r="J70" s="10">
        <f t="shared" si="23"/>
        <v>0</v>
      </c>
      <c r="K70" s="10">
        <f t="shared" si="24"/>
        <v>0</v>
      </c>
      <c r="L70" s="10">
        <f t="shared" si="22"/>
        <v>2</v>
      </c>
      <c r="M70" s="10">
        <f t="shared" si="22"/>
        <v>7</v>
      </c>
      <c r="N70" s="6">
        <f t="shared" si="28"/>
        <v>0</v>
      </c>
      <c r="O70" s="12">
        <f t="shared" si="29"/>
        <v>9</v>
      </c>
      <c r="P70" s="6">
        <f t="shared" si="25"/>
        <v>60</v>
      </c>
      <c r="Q70" s="10">
        <f t="shared" si="26"/>
        <v>0</v>
      </c>
      <c r="R70" s="10">
        <f t="shared" si="27"/>
        <v>0</v>
      </c>
    </row>
    <row r="71" spans="1:18" ht="12.75">
      <c r="A71" s="11">
        <v>32639</v>
      </c>
      <c r="B71" s="24">
        <f>SUM(LTSP00:LTSP84!B71)</f>
        <v>0</v>
      </c>
      <c r="C71" s="24">
        <f>SUM(LTSP00:LTSP84!C71)</f>
        <v>0</v>
      </c>
      <c r="D71" s="24">
        <f>SUM(LTSP00:LTSP84!D71)</f>
        <v>0</v>
      </c>
      <c r="E71" s="24">
        <f>SUM(LTSP00:LTSP84!E71)</f>
        <v>0</v>
      </c>
      <c r="F71" s="24">
        <f>SUM(LTSP00:LTSP84!F71)</f>
        <v>0</v>
      </c>
      <c r="G71" s="24">
        <f>SUM(LTSP00:LTSP84!G71)</f>
        <v>0</v>
      </c>
      <c r="H71" s="24">
        <f>SUM(LTSP00:LTSP84!H71)</f>
        <v>0</v>
      </c>
      <c r="I71" s="24">
        <f>SUM(LTSP00:LTSP84!I71)</f>
        <v>0</v>
      </c>
      <c r="J71" s="10">
        <f t="shared" si="23"/>
        <v>0</v>
      </c>
      <c r="K71" s="10">
        <f t="shared" si="24"/>
        <v>0</v>
      </c>
      <c r="L71" s="10">
        <f t="shared" si="22"/>
        <v>2</v>
      </c>
      <c r="M71" s="10">
        <f t="shared" si="22"/>
        <v>7</v>
      </c>
      <c r="N71" s="6">
        <f t="shared" si="28"/>
        <v>0</v>
      </c>
      <c r="O71" s="12">
        <f t="shared" si="29"/>
        <v>9</v>
      </c>
      <c r="P71" s="6">
        <f t="shared" si="25"/>
        <v>60</v>
      </c>
      <c r="Q71" s="10">
        <f t="shared" si="26"/>
        <v>0</v>
      </c>
      <c r="R71" s="10">
        <f t="shared" si="27"/>
        <v>0</v>
      </c>
    </row>
    <row r="72" spans="1:18" ht="12.75">
      <c r="A72" s="11">
        <v>32640</v>
      </c>
      <c r="B72" s="24">
        <f>SUM(LTSP00:LTSP84!B72)</f>
        <v>0</v>
      </c>
      <c r="C72" s="24">
        <f>SUM(LTSP00:LTSP84!C72)</f>
        <v>0</v>
      </c>
      <c r="D72" s="24">
        <f>SUM(LTSP00:LTSP84!D72)</f>
        <v>0</v>
      </c>
      <c r="E72" s="24">
        <f>SUM(LTSP00:LTSP84!E72)</f>
        <v>0</v>
      </c>
      <c r="F72" s="24">
        <f>SUM(LTSP00:LTSP84!F72)</f>
        <v>2</v>
      </c>
      <c r="G72" s="24">
        <f>SUM(LTSP00:LTSP84!G72)</f>
        <v>0</v>
      </c>
      <c r="H72" s="24">
        <f>SUM(LTSP00:LTSP84!H72)</f>
        <v>0</v>
      </c>
      <c r="I72" s="24">
        <f>SUM(LTSP00:LTSP84!I72)</f>
        <v>0</v>
      </c>
      <c r="J72" s="10">
        <f t="shared" si="23"/>
        <v>0</v>
      </c>
      <c r="K72" s="10">
        <f t="shared" si="24"/>
        <v>2</v>
      </c>
      <c r="L72" s="10">
        <f t="shared" si="22"/>
        <v>2</v>
      </c>
      <c r="M72" s="10">
        <f t="shared" si="22"/>
        <v>9</v>
      </c>
      <c r="N72" s="6">
        <f t="shared" si="28"/>
        <v>2</v>
      </c>
      <c r="O72" s="12">
        <f t="shared" si="29"/>
        <v>11</v>
      </c>
      <c r="P72" s="6">
        <f t="shared" si="25"/>
        <v>73.33333333333333</v>
      </c>
      <c r="Q72" s="10">
        <f t="shared" si="26"/>
        <v>2</v>
      </c>
      <c r="R72" s="10">
        <f t="shared" si="27"/>
        <v>0</v>
      </c>
    </row>
    <row r="73" spans="1:18" ht="12.75">
      <c r="A73" s="11">
        <v>32641</v>
      </c>
      <c r="B73" s="24">
        <f>SUM(LTSP00:LTSP84!B73)</f>
        <v>1</v>
      </c>
      <c r="C73" s="24">
        <f>SUM(LTSP00:LTSP84!C73)</f>
        <v>0</v>
      </c>
      <c r="D73" s="24">
        <f>SUM(LTSP00:LTSP84!D73)</f>
        <v>0</v>
      </c>
      <c r="E73" s="24">
        <f>SUM(LTSP00:LTSP84!E73)</f>
        <v>0</v>
      </c>
      <c r="F73" s="24">
        <f>SUM(LTSP00:LTSP84!F73)</f>
        <v>0</v>
      </c>
      <c r="G73" s="24">
        <f>SUM(LTSP00:LTSP84!G73)</f>
        <v>0</v>
      </c>
      <c r="H73" s="24">
        <f>SUM(LTSP00:LTSP84!H73)</f>
        <v>0</v>
      </c>
      <c r="I73" s="24">
        <f>SUM(LTSP00:LTSP84!I73)</f>
        <v>0</v>
      </c>
      <c r="J73" s="10">
        <f t="shared" si="23"/>
        <v>1</v>
      </c>
      <c r="K73" s="10">
        <f t="shared" si="24"/>
        <v>0</v>
      </c>
      <c r="L73" s="10">
        <f t="shared" si="22"/>
        <v>3</v>
      </c>
      <c r="M73" s="10">
        <f t="shared" si="22"/>
        <v>9</v>
      </c>
      <c r="N73" s="6">
        <f t="shared" si="28"/>
        <v>1</v>
      </c>
      <c r="O73" s="12">
        <f t="shared" si="29"/>
        <v>12</v>
      </c>
      <c r="P73" s="6">
        <f t="shared" si="25"/>
        <v>80</v>
      </c>
      <c r="Q73" s="10">
        <f t="shared" si="26"/>
        <v>1</v>
      </c>
      <c r="R73" s="10">
        <f t="shared" si="27"/>
        <v>0</v>
      </c>
    </row>
    <row r="74" spans="1:18" ht="12.75">
      <c r="A74" s="11">
        <v>32642</v>
      </c>
      <c r="B74" s="24">
        <f>SUM(LTSP00:LTSP84!B74)</f>
        <v>0</v>
      </c>
      <c r="C74" s="24">
        <f>SUM(LTSP00:LTSP84!C74)</f>
        <v>0</v>
      </c>
      <c r="D74" s="24">
        <f>SUM(LTSP00:LTSP84!D74)</f>
        <v>0</v>
      </c>
      <c r="E74" s="24">
        <f>SUM(LTSP00:LTSP84!E74)</f>
        <v>0</v>
      </c>
      <c r="F74" s="24">
        <f>SUM(LTSP00:LTSP84!F74)</f>
        <v>0</v>
      </c>
      <c r="G74" s="24">
        <f>SUM(LTSP00:LTSP84!G74)</f>
        <v>0</v>
      </c>
      <c r="H74" s="24">
        <f>SUM(LTSP00:LTSP84!H74)</f>
        <v>0</v>
      </c>
      <c r="I74" s="24">
        <f>SUM(LTSP00:LTSP84!I74)</f>
        <v>0</v>
      </c>
      <c r="J74" s="10">
        <f t="shared" si="23"/>
        <v>0</v>
      </c>
      <c r="K74" s="10">
        <f t="shared" si="24"/>
        <v>0</v>
      </c>
      <c r="L74" s="10">
        <f t="shared" si="22"/>
        <v>3</v>
      </c>
      <c r="M74" s="10">
        <f t="shared" si="22"/>
        <v>9</v>
      </c>
      <c r="N74" s="6">
        <f t="shared" si="28"/>
        <v>0</v>
      </c>
      <c r="O74" s="12">
        <f t="shared" si="29"/>
        <v>12</v>
      </c>
      <c r="P74" s="6">
        <f t="shared" si="25"/>
        <v>80</v>
      </c>
      <c r="Q74" s="10">
        <f t="shared" si="26"/>
        <v>0</v>
      </c>
      <c r="R74" s="10">
        <f t="shared" si="27"/>
        <v>0</v>
      </c>
    </row>
    <row r="75" spans="1:18" ht="12.75">
      <c r="A75" s="11">
        <v>32643</v>
      </c>
      <c r="B75" s="24">
        <f>SUM(LTSP00:LTSP84!B75)</f>
        <v>0</v>
      </c>
      <c r="C75" s="24">
        <f>SUM(LTSP00:LTSP84!C75)</f>
        <v>0</v>
      </c>
      <c r="D75" s="24">
        <f>SUM(LTSP00:LTSP84!D75)</f>
        <v>0</v>
      </c>
      <c r="E75" s="24">
        <f>SUM(LTSP00:LTSP84!E75)</f>
        <v>0</v>
      </c>
      <c r="F75" s="24">
        <f>SUM(LTSP00:LTSP84!F75)</f>
        <v>0</v>
      </c>
      <c r="G75" s="24">
        <f>SUM(LTSP00:LTSP84!G75)</f>
        <v>0</v>
      </c>
      <c r="H75" s="24">
        <f>SUM(LTSP00:LTSP84!H75)</f>
        <v>0</v>
      </c>
      <c r="I75" s="24">
        <f>SUM(LTSP00:LTSP84!I75)</f>
        <v>0</v>
      </c>
      <c r="J75" s="10">
        <f t="shared" si="23"/>
        <v>0</v>
      </c>
      <c r="K75" s="10">
        <f t="shared" si="24"/>
        <v>0</v>
      </c>
      <c r="L75" s="10">
        <f t="shared" si="22"/>
        <v>3</v>
      </c>
      <c r="M75" s="10">
        <f t="shared" si="22"/>
        <v>9</v>
      </c>
      <c r="N75" s="6">
        <f t="shared" si="28"/>
        <v>0</v>
      </c>
      <c r="O75" s="12">
        <f t="shared" si="29"/>
        <v>12</v>
      </c>
      <c r="P75" s="6">
        <f t="shared" si="25"/>
        <v>80</v>
      </c>
      <c r="Q75" s="10">
        <f t="shared" si="26"/>
        <v>0</v>
      </c>
      <c r="R75" s="10">
        <f t="shared" si="27"/>
        <v>0</v>
      </c>
    </row>
    <row r="76" spans="1:18" ht="12.75">
      <c r="A76" s="11">
        <v>32644</v>
      </c>
      <c r="B76" s="24">
        <f>SUM(LTSP00:LTSP84!B76)</f>
        <v>0</v>
      </c>
      <c r="C76" s="24">
        <f>SUM(LTSP00:LTSP84!C76)</f>
        <v>1</v>
      </c>
      <c r="D76" s="24">
        <f>SUM(LTSP00:LTSP84!D76)</f>
        <v>0</v>
      </c>
      <c r="E76" s="24">
        <f>SUM(LTSP00:LTSP84!E76)</f>
        <v>0</v>
      </c>
      <c r="F76" s="24">
        <f>SUM(LTSP00:LTSP84!F76)</f>
        <v>0</v>
      </c>
      <c r="G76" s="24">
        <f>SUM(LTSP00:LTSP84!G76)</f>
        <v>0</v>
      </c>
      <c r="H76" s="24">
        <f>SUM(LTSP00:LTSP84!H76)</f>
        <v>1</v>
      </c>
      <c r="I76" s="24">
        <f>SUM(LTSP00:LTSP84!I76)</f>
        <v>0</v>
      </c>
      <c r="J76" s="10">
        <f t="shared" si="23"/>
        <v>1</v>
      </c>
      <c r="K76" s="10">
        <f t="shared" si="24"/>
        <v>-1</v>
      </c>
      <c r="L76" s="10">
        <f t="shared" si="22"/>
        <v>4</v>
      </c>
      <c r="M76" s="10">
        <f t="shared" si="22"/>
        <v>8</v>
      </c>
      <c r="N76" s="6">
        <f t="shared" si="28"/>
        <v>0</v>
      </c>
      <c r="O76" s="12">
        <f t="shared" si="29"/>
        <v>12</v>
      </c>
      <c r="P76" s="6">
        <f t="shared" si="25"/>
        <v>80</v>
      </c>
      <c r="Q76" s="10">
        <f t="shared" si="26"/>
        <v>1</v>
      </c>
      <c r="R76" s="10">
        <f t="shared" si="27"/>
        <v>1</v>
      </c>
    </row>
    <row r="77" spans="1:18" ht="12.75">
      <c r="A77" s="11">
        <v>32645</v>
      </c>
      <c r="B77" s="24">
        <f>SUM(LTSP00:LTSP84!B77)</f>
        <v>0</v>
      </c>
      <c r="C77" s="24">
        <f>SUM(LTSP00:LTSP84!C77)</f>
        <v>0</v>
      </c>
      <c r="D77" s="24">
        <f>SUM(LTSP00:LTSP84!D77)</f>
        <v>0</v>
      </c>
      <c r="E77" s="24">
        <f>SUM(LTSP00:LTSP84!E77)</f>
        <v>0</v>
      </c>
      <c r="F77" s="24">
        <f>SUM(LTSP00:LTSP84!F77)</f>
        <v>0</v>
      </c>
      <c r="G77" s="24">
        <f>SUM(LTSP00:LTSP84!G77)</f>
        <v>0</v>
      </c>
      <c r="H77" s="24">
        <f>SUM(LTSP00:LTSP84!H77)</f>
        <v>0</v>
      </c>
      <c r="I77" s="24">
        <f>SUM(LTSP00:LTSP84!I77)</f>
        <v>0</v>
      </c>
      <c r="J77" s="10">
        <f t="shared" si="23"/>
        <v>0</v>
      </c>
      <c r="K77" s="10">
        <f t="shared" si="24"/>
        <v>0</v>
      </c>
      <c r="L77" s="10">
        <f t="shared" si="22"/>
        <v>4</v>
      </c>
      <c r="M77" s="10">
        <f t="shared" si="22"/>
        <v>8</v>
      </c>
      <c r="N77" s="6">
        <f t="shared" si="28"/>
        <v>0</v>
      </c>
      <c r="O77" s="12">
        <f t="shared" si="29"/>
        <v>12</v>
      </c>
      <c r="P77" s="6">
        <f t="shared" si="25"/>
        <v>80</v>
      </c>
      <c r="Q77" s="10">
        <f t="shared" si="26"/>
        <v>0</v>
      </c>
      <c r="R77" s="10">
        <f t="shared" si="27"/>
        <v>0</v>
      </c>
    </row>
    <row r="78" spans="1:18" ht="12.75">
      <c r="A78" s="11">
        <v>32646</v>
      </c>
      <c r="B78" s="24">
        <f>SUM(LTSP00:LTSP84!B78)</f>
        <v>0</v>
      </c>
      <c r="C78" s="24">
        <f>SUM(LTSP00:LTSP84!C78)</f>
        <v>0</v>
      </c>
      <c r="D78" s="24">
        <f>SUM(LTSP00:LTSP84!D78)</f>
        <v>0</v>
      </c>
      <c r="E78" s="24">
        <f>SUM(LTSP00:LTSP84!E78)</f>
        <v>0</v>
      </c>
      <c r="F78" s="24">
        <f>SUM(LTSP00:LTSP84!F78)</f>
        <v>0</v>
      </c>
      <c r="G78" s="24">
        <f>SUM(LTSP00:LTSP84!G78)</f>
        <v>0</v>
      </c>
      <c r="H78" s="24">
        <f>SUM(LTSP00:LTSP84!H78)</f>
        <v>0</v>
      </c>
      <c r="I78" s="24">
        <f>SUM(LTSP00:LTSP84!I78)</f>
        <v>0</v>
      </c>
      <c r="J78" s="10">
        <f t="shared" si="23"/>
        <v>0</v>
      </c>
      <c r="K78" s="10">
        <f t="shared" si="24"/>
        <v>0</v>
      </c>
      <c r="L78" s="10">
        <f t="shared" si="22"/>
        <v>4</v>
      </c>
      <c r="M78" s="10">
        <f t="shared" si="22"/>
        <v>8</v>
      </c>
      <c r="N78" s="6">
        <f t="shared" si="28"/>
        <v>0</v>
      </c>
      <c r="O78" s="12">
        <f t="shared" si="29"/>
        <v>12</v>
      </c>
      <c r="P78" s="6">
        <f t="shared" si="25"/>
        <v>80</v>
      </c>
      <c r="Q78" s="10">
        <f t="shared" si="26"/>
        <v>0</v>
      </c>
      <c r="R78" s="10">
        <f t="shared" si="27"/>
        <v>0</v>
      </c>
    </row>
    <row r="79" spans="1:18" ht="12.75">
      <c r="A79" s="11">
        <v>32647</v>
      </c>
      <c r="B79" s="24">
        <f>SUM(LTSP00:LTSP84!B79)</f>
        <v>0</v>
      </c>
      <c r="C79" s="24">
        <f>SUM(LTSP00:LTSP84!C79)</f>
        <v>0</v>
      </c>
      <c r="D79" s="24">
        <f>SUM(LTSP00:LTSP84!D79)</f>
        <v>0</v>
      </c>
      <c r="E79" s="24">
        <f>SUM(LTSP00:LTSP84!E79)</f>
        <v>0</v>
      </c>
      <c r="F79" s="24">
        <f>SUM(LTSP00:LTSP84!F79)</f>
        <v>0</v>
      </c>
      <c r="G79" s="24">
        <f>SUM(LTSP00:LTSP84!G79)</f>
        <v>0</v>
      </c>
      <c r="H79" s="24">
        <f>SUM(LTSP00:LTSP84!H79)</f>
        <v>0</v>
      </c>
      <c r="I79" s="24">
        <f>SUM(LTSP00:LTSP84!I79)</f>
        <v>0</v>
      </c>
      <c r="J79" s="10">
        <f t="shared" si="23"/>
        <v>0</v>
      </c>
      <c r="K79" s="10">
        <f t="shared" si="24"/>
        <v>0</v>
      </c>
      <c r="L79" s="10">
        <f t="shared" si="22"/>
        <v>4</v>
      </c>
      <c r="M79" s="10">
        <f t="shared" si="22"/>
        <v>8</v>
      </c>
      <c r="N79" s="6">
        <f t="shared" si="28"/>
        <v>0</v>
      </c>
      <c r="O79" s="12">
        <f t="shared" si="29"/>
        <v>12</v>
      </c>
      <c r="P79" s="6">
        <f t="shared" si="25"/>
        <v>80</v>
      </c>
      <c r="Q79" s="10">
        <f t="shared" si="26"/>
        <v>0</v>
      </c>
      <c r="R79" s="10">
        <f t="shared" si="27"/>
        <v>0</v>
      </c>
    </row>
    <row r="80" spans="1:18" ht="12.75">
      <c r="A80" s="11">
        <v>32648</v>
      </c>
      <c r="B80" s="24">
        <f>SUM(LTSP00:LTSP84!B80)</f>
        <v>1</v>
      </c>
      <c r="C80" s="24">
        <f>SUM(LTSP00:LTSP84!C80)</f>
        <v>0</v>
      </c>
      <c r="D80" s="24">
        <f>SUM(LTSP00:LTSP84!D80)</f>
        <v>0</v>
      </c>
      <c r="E80" s="24">
        <f>SUM(LTSP00:LTSP84!E80)</f>
        <v>0</v>
      </c>
      <c r="F80" s="24">
        <f>SUM(LTSP00:LTSP84!F80)</f>
        <v>1</v>
      </c>
      <c r="G80" s="24">
        <f>SUM(LTSP00:LTSP84!G80)</f>
        <v>0</v>
      </c>
      <c r="H80" s="24">
        <f>SUM(LTSP00:LTSP84!H80)</f>
        <v>0</v>
      </c>
      <c r="I80" s="24">
        <f>SUM(LTSP00:LTSP84!I80)</f>
        <v>0</v>
      </c>
      <c r="J80" s="10">
        <f t="shared" si="23"/>
        <v>1</v>
      </c>
      <c r="K80" s="10">
        <f t="shared" si="24"/>
        <v>1</v>
      </c>
      <c r="L80" s="10">
        <f t="shared" si="22"/>
        <v>5</v>
      </c>
      <c r="M80" s="10">
        <f t="shared" si="22"/>
        <v>9</v>
      </c>
      <c r="N80" s="6">
        <f t="shared" si="28"/>
        <v>2</v>
      </c>
      <c r="O80" s="12">
        <f t="shared" si="29"/>
        <v>14</v>
      </c>
      <c r="P80" s="6">
        <f t="shared" si="25"/>
        <v>93.33333333333333</v>
      </c>
      <c r="Q80" s="10">
        <f t="shared" si="26"/>
        <v>2</v>
      </c>
      <c r="R80" s="10">
        <f t="shared" si="27"/>
        <v>0</v>
      </c>
    </row>
    <row r="81" spans="1:19" ht="12.75">
      <c r="A81" s="11">
        <v>32649</v>
      </c>
      <c r="B81" s="24">
        <f>SUM(LTSP00:LTSP84!B81)</f>
        <v>0</v>
      </c>
      <c r="C81" s="24">
        <f>SUM(LTSP00:LTSP84!C81)</f>
        <v>0</v>
      </c>
      <c r="D81" s="24">
        <f>SUM(LTSP00:LTSP84!D81)</f>
        <v>0</v>
      </c>
      <c r="E81" s="24">
        <f>SUM(LTSP00:LTSP84!E81)</f>
        <v>0</v>
      </c>
      <c r="F81" s="24">
        <f>SUM(LTSP00:LTSP84!F81)</f>
        <v>0</v>
      </c>
      <c r="G81" s="24">
        <f>SUM(LTSP00:LTSP84!G81)</f>
        <v>0</v>
      </c>
      <c r="H81" s="24">
        <f>SUM(LTSP00:LTSP84!H81)</f>
        <v>0</v>
      </c>
      <c r="I81" s="24">
        <f>SUM(LTSP00:LTSP84!I81)</f>
        <v>0</v>
      </c>
      <c r="J81" s="10">
        <f t="shared" si="23"/>
        <v>0</v>
      </c>
      <c r="K81" s="10">
        <f t="shared" si="24"/>
        <v>0</v>
      </c>
      <c r="L81" s="10">
        <f t="shared" si="22"/>
        <v>5</v>
      </c>
      <c r="M81" s="10">
        <f t="shared" si="22"/>
        <v>9</v>
      </c>
      <c r="N81" s="6">
        <f t="shared" si="28"/>
        <v>0</v>
      </c>
      <c r="O81" s="12">
        <f t="shared" si="29"/>
        <v>14</v>
      </c>
      <c r="P81" s="6">
        <f t="shared" si="25"/>
        <v>93.33333333333333</v>
      </c>
      <c r="Q81" s="10">
        <f t="shared" si="26"/>
        <v>0</v>
      </c>
      <c r="R81" s="10">
        <f t="shared" si="27"/>
        <v>0</v>
      </c>
      <c r="S81" s="9"/>
    </row>
    <row r="82" spans="1:18" ht="12.75">
      <c r="A82" s="11">
        <v>32650</v>
      </c>
      <c r="B82" s="24">
        <f>SUM(LTSP00:LTSP84!B82)</f>
        <v>0</v>
      </c>
      <c r="C82" s="24">
        <f>SUM(LTSP00:LTSP84!C82)</f>
        <v>0</v>
      </c>
      <c r="D82" s="24">
        <f>SUM(LTSP00:LTSP84!D82)</f>
        <v>0</v>
      </c>
      <c r="E82" s="24">
        <f>SUM(LTSP00:LTSP84!E82)</f>
        <v>0</v>
      </c>
      <c r="F82" s="24">
        <f>SUM(LTSP00:LTSP84!F82)</f>
        <v>0</v>
      </c>
      <c r="G82" s="24">
        <f>SUM(LTSP00:LTSP84!G82)</f>
        <v>0</v>
      </c>
      <c r="H82" s="24">
        <f>SUM(LTSP00:LTSP84!H82)</f>
        <v>0</v>
      </c>
      <c r="I82" s="24">
        <f>SUM(LTSP00:LTSP84!I82)</f>
        <v>0</v>
      </c>
      <c r="J82" s="10">
        <f t="shared" si="23"/>
        <v>0</v>
      </c>
      <c r="K82" s="10">
        <f t="shared" si="24"/>
        <v>0</v>
      </c>
      <c r="L82" s="10">
        <f t="shared" si="22"/>
        <v>5</v>
      </c>
      <c r="M82" s="10">
        <f t="shared" si="22"/>
        <v>9</v>
      </c>
      <c r="N82" s="6">
        <f t="shared" si="28"/>
        <v>0</v>
      </c>
      <c r="O82" s="12">
        <f t="shared" si="29"/>
        <v>14</v>
      </c>
      <c r="P82" s="6">
        <f t="shared" si="25"/>
        <v>93.33333333333333</v>
      </c>
      <c r="Q82" s="10">
        <f t="shared" si="26"/>
        <v>0</v>
      </c>
      <c r="R82" s="10">
        <f t="shared" si="27"/>
        <v>0</v>
      </c>
    </row>
    <row r="83" spans="1:18" ht="12.75">
      <c r="A83" s="11">
        <v>32651</v>
      </c>
      <c r="B83" s="24">
        <f>SUM(LTSP00:LTSP84!B83)</f>
        <v>0</v>
      </c>
      <c r="C83" s="24">
        <f>SUM(LTSP00:LTSP84!C83)</f>
        <v>0</v>
      </c>
      <c r="D83" s="24">
        <f>SUM(LTSP00:LTSP84!D83)</f>
        <v>0</v>
      </c>
      <c r="E83" s="24">
        <f>SUM(LTSP00:LTSP84!E83)</f>
        <v>0</v>
      </c>
      <c r="F83" s="24">
        <f>SUM(LTSP00:LTSP84!F83)</f>
        <v>0</v>
      </c>
      <c r="G83" s="24">
        <f>SUM(LTSP00:LTSP84!G83)</f>
        <v>0</v>
      </c>
      <c r="H83" s="24">
        <f>SUM(LTSP00:LTSP84!H83)</f>
        <v>0</v>
      </c>
      <c r="I83" s="24">
        <f>SUM(LTSP00:LTSP84!I83)</f>
        <v>0</v>
      </c>
      <c r="J83" s="10">
        <f t="shared" si="23"/>
        <v>0</v>
      </c>
      <c r="K83" s="10">
        <f t="shared" si="24"/>
        <v>0</v>
      </c>
      <c r="L83" s="10">
        <f t="shared" si="22"/>
        <v>5</v>
      </c>
      <c r="M83" s="10">
        <f t="shared" si="22"/>
        <v>9</v>
      </c>
      <c r="N83" s="6">
        <f t="shared" si="28"/>
        <v>0</v>
      </c>
      <c r="O83" s="12">
        <f t="shared" si="29"/>
        <v>14</v>
      </c>
      <c r="P83" s="6">
        <f t="shared" si="25"/>
        <v>93.33333333333333</v>
      </c>
      <c r="Q83" s="10">
        <f t="shared" si="26"/>
        <v>0</v>
      </c>
      <c r="R83" s="10">
        <f t="shared" si="27"/>
        <v>0</v>
      </c>
    </row>
    <row r="84" spans="1:18" ht="12.75">
      <c r="A84" s="11">
        <v>32652</v>
      </c>
      <c r="B84" s="24">
        <f>SUM(LTSP00:LTSP84!B84)</f>
        <v>0</v>
      </c>
      <c r="C84" s="24">
        <f>SUM(LTSP00:LTSP84!C84)</f>
        <v>0</v>
      </c>
      <c r="D84" s="24">
        <f>SUM(LTSP00:LTSP84!D84)</f>
        <v>0</v>
      </c>
      <c r="E84" s="24">
        <f>SUM(LTSP00:LTSP84!E84)</f>
        <v>0</v>
      </c>
      <c r="F84" s="24">
        <f>SUM(LTSP00:LTSP84!F84)</f>
        <v>0</v>
      </c>
      <c r="G84" s="24">
        <f>SUM(LTSP00:LTSP84!G84)</f>
        <v>0</v>
      </c>
      <c r="H84" s="24">
        <f>SUM(LTSP00:LTSP84!H84)</f>
        <v>0</v>
      </c>
      <c r="I84" s="24">
        <f>SUM(LTSP00:LTSP84!I84)</f>
        <v>0</v>
      </c>
      <c r="J84" s="10">
        <f t="shared" si="23"/>
        <v>0</v>
      </c>
      <c r="K84" s="10">
        <f t="shared" si="24"/>
        <v>0</v>
      </c>
      <c r="L84" s="10">
        <f t="shared" si="22"/>
        <v>5</v>
      </c>
      <c r="M84" s="10">
        <f t="shared" si="22"/>
        <v>9</v>
      </c>
      <c r="N84" s="6">
        <f t="shared" si="28"/>
        <v>0</v>
      </c>
      <c r="O84" s="12">
        <f t="shared" si="29"/>
        <v>14</v>
      </c>
      <c r="P84" s="6">
        <f t="shared" si="25"/>
        <v>93.33333333333333</v>
      </c>
      <c r="Q84" s="10">
        <f t="shared" si="26"/>
        <v>0</v>
      </c>
      <c r="R84" s="10">
        <f t="shared" si="27"/>
        <v>0</v>
      </c>
    </row>
    <row r="85" spans="1:18" ht="12.75">
      <c r="A85" s="11">
        <v>32653</v>
      </c>
      <c r="B85" s="24">
        <f>SUM(LTSP00:LTSP84!B85)</f>
        <v>1</v>
      </c>
      <c r="C85" s="24">
        <f>SUM(LTSP00:LTSP84!C85)</f>
        <v>0</v>
      </c>
      <c r="D85" s="24">
        <f>SUM(LTSP00:LTSP84!D85)</f>
        <v>0</v>
      </c>
      <c r="E85" s="24">
        <f>SUM(LTSP00:LTSP84!E85)</f>
        <v>0</v>
      </c>
      <c r="F85" s="24">
        <f>SUM(LTSP00:LTSP84!F85)</f>
        <v>0</v>
      </c>
      <c r="G85" s="24">
        <f>SUM(LTSP00:LTSP84!G85)</f>
        <v>0</v>
      </c>
      <c r="H85" s="24">
        <f>SUM(LTSP00:LTSP84!H85)</f>
        <v>0</v>
      </c>
      <c r="I85" s="24">
        <f>SUM(LTSP00:LTSP84!I85)</f>
        <v>0</v>
      </c>
      <c r="J85" s="10">
        <f t="shared" si="23"/>
        <v>1</v>
      </c>
      <c r="K85" s="10">
        <f t="shared" si="24"/>
        <v>0</v>
      </c>
      <c r="L85" s="10">
        <f aca="true" t="shared" si="30" ref="L85:M94">L84+J85</f>
        <v>6</v>
      </c>
      <c r="M85" s="10">
        <f t="shared" si="30"/>
        <v>9</v>
      </c>
      <c r="N85" s="6">
        <f aca="true" t="shared" si="31" ref="N85:N94">(+J85+K85)</f>
        <v>1</v>
      </c>
      <c r="O85" s="12">
        <f t="shared" si="29"/>
        <v>15</v>
      </c>
      <c r="P85" s="6">
        <f t="shared" si="25"/>
        <v>100</v>
      </c>
      <c r="Q85" s="10">
        <f t="shared" si="26"/>
        <v>1</v>
      </c>
      <c r="R85" s="10">
        <f t="shared" si="27"/>
        <v>0</v>
      </c>
    </row>
    <row r="86" spans="1:18" ht="12.75">
      <c r="A86" s="11">
        <v>32654</v>
      </c>
      <c r="B86" s="24">
        <f>SUM(LTSP00:LTSP84!B86)</f>
        <v>0</v>
      </c>
      <c r="C86" s="24">
        <f>SUM(LTSP00:LTSP84!C86)</f>
        <v>0</v>
      </c>
      <c r="D86" s="24">
        <f>SUM(LTSP00:LTSP84!D86)</f>
        <v>0</v>
      </c>
      <c r="E86" s="24">
        <f>SUM(LTSP00:LTSP84!E86)</f>
        <v>0</v>
      </c>
      <c r="F86" s="24">
        <f>SUM(LTSP00:LTSP84!F86)</f>
        <v>0</v>
      </c>
      <c r="G86" s="24">
        <f>SUM(LTSP00:LTSP84!G86)</f>
        <v>0</v>
      </c>
      <c r="H86" s="24">
        <f>SUM(LTSP00:LTSP84!H86)</f>
        <v>0</v>
      </c>
      <c r="I86" s="24">
        <f>SUM(LTSP00:LTSP84!I86)</f>
        <v>0</v>
      </c>
      <c r="J86" s="10">
        <f t="shared" si="23"/>
        <v>0</v>
      </c>
      <c r="K86" s="10">
        <f t="shared" si="24"/>
        <v>0</v>
      </c>
      <c r="L86" s="10">
        <f t="shared" si="30"/>
        <v>6</v>
      </c>
      <c r="M86" s="10">
        <f t="shared" si="30"/>
        <v>9</v>
      </c>
      <c r="N86" s="6">
        <f t="shared" si="31"/>
        <v>0</v>
      </c>
      <c r="O86" s="12">
        <f t="shared" si="29"/>
        <v>15</v>
      </c>
      <c r="P86" s="6">
        <f t="shared" si="25"/>
        <v>100</v>
      </c>
      <c r="Q86" s="10">
        <f t="shared" si="26"/>
        <v>0</v>
      </c>
      <c r="R86" s="10">
        <f t="shared" si="27"/>
        <v>0</v>
      </c>
    </row>
    <row r="87" spans="1:18" ht="12.75">
      <c r="A87" s="11">
        <v>32655</v>
      </c>
      <c r="B87" s="24">
        <f>SUM(LTSP00:LTSP84!B87)</f>
        <v>0</v>
      </c>
      <c r="C87" s="24">
        <f>SUM(LTSP00:LTSP84!C87)</f>
        <v>0</v>
      </c>
      <c r="D87" s="24">
        <f>SUM(LTSP00:LTSP84!D87)</f>
        <v>0</v>
      </c>
      <c r="E87" s="24">
        <f>SUM(LTSP00:LTSP84!E87)</f>
        <v>0</v>
      </c>
      <c r="F87" s="24">
        <f>SUM(LTSP00:LTSP84!F87)</f>
        <v>0</v>
      </c>
      <c r="G87" s="24">
        <f>SUM(LTSP00:LTSP84!G87)</f>
        <v>0</v>
      </c>
      <c r="H87" s="24">
        <f>SUM(LTSP00:LTSP84!H87)</f>
        <v>0</v>
      </c>
      <c r="I87" s="24">
        <f>SUM(LTSP00:LTSP84!I87)</f>
        <v>0</v>
      </c>
      <c r="J87" s="10"/>
      <c r="K87" s="10"/>
      <c r="L87" s="10">
        <f t="shared" si="30"/>
        <v>6</v>
      </c>
      <c r="M87" s="10">
        <f t="shared" si="30"/>
        <v>9</v>
      </c>
      <c r="N87" s="6">
        <f t="shared" si="31"/>
        <v>0</v>
      </c>
      <c r="O87" s="12">
        <f t="shared" si="29"/>
        <v>15</v>
      </c>
      <c r="P87" s="6">
        <f t="shared" si="25"/>
        <v>100</v>
      </c>
      <c r="Q87" s="10">
        <f t="shared" si="26"/>
        <v>0</v>
      </c>
      <c r="R87" s="10">
        <f t="shared" si="27"/>
        <v>0</v>
      </c>
    </row>
    <row r="88" spans="1:18" ht="12.75">
      <c r="A88" s="11">
        <v>32656</v>
      </c>
      <c r="B88" s="24">
        <f>SUM(LTSP00:LTSP84!B88)</f>
        <v>0</v>
      </c>
      <c r="C88" s="24">
        <f>SUM(LTSP00:LTSP84!C88)</f>
        <v>0</v>
      </c>
      <c r="D88" s="24">
        <f>SUM(LTSP00:LTSP84!D88)</f>
        <v>0</v>
      </c>
      <c r="E88" s="24">
        <f>SUM(LTSP00:LTSP84!E88)</f>
        <v>0</v>
      </c>
      <c r="F88" s="24">
        <f>SUM(LTSP00:LTSP84!F88)</f>
        <v>0</v>
      </c>
      <c r="G88" s="24">
        <f>SUM(LTSP00:LTSP84!G88)</f>
        <v>0</v>
      </c>
      <c r="H88" s="24">
        <f>SUM(LTSP00:LTSP84!H88)</f>
        <v>0</v>
      </c>
      <c r="I88" s="24">
        <f>SUM(LTSP00:LTSP84!I88)</f>
        <v>0</v>
      </c>
      <c r="J88" s="10"/>
      <c r="K88" s="10"/>
      <c r="L88" s="10">
        <f t="shared" si="30"/>
        <v>6</v>
      </c>
      <c r="M88" s="10">
        <f t="shared" si="30"/>
        <v>9</v>
      </c>
      <c r="N88" s="6">
        <f t="shared" si="31"/>
        <v>0</v>
      </c>
      <c r="O88" s="12">
        <f t="shared" si="29"/>
        <v>15</v>
      </c>
      <c r="P88" s="6">
        <f t="shared" si="25"/>
        <v>100</v>
      </c>
      <c r="Q88" s="10">
        <f t="shared" si="26"/>
        <v>0</v>
      </c>
      <c r="R88" s="10">
        <f t="shared" si="27"/>
        <v>0</v>
      </c>
    </row>
    <row r="89" spans="1:18" ht="12.75">
      <c r="A89" s="11">
        <v>32657</v>
      </c>
      <c r="B89" s="24">
        <f>SUM(LTSP00:LTSP84!B89)</f>
        <v>0</v>
      </c>
      <c r="C89" s="24">
        <f>SUM(LTSP00:LTSP84!C89)</f>
        <v>0</v>
      </c>
      <c r="D89" s="24">
        <f>SUM(LTSP00:LTSP84!D89)</f>
        <v>0</v>
      </c>
      <c r="E89" s="24">
        <f>SUM(LTSP00:LTSP84!E89)</f>
        <v>0</v>
      </c>
      <c r="F89" s="24">
        <f>SUM(LTSP00:LTSP84!F89)</f>
        <v>0</v>
      </c>
      <c r="G89" s="24">
        <f>SUM(LTSP00:LTSP84!G89)</f>
        <v>0</v>
      </c>
      <c r="H89" s="24">
        <f>SUM(LTSP00:LTSP84!H89)</f>
        <v>0</v>
      </c>
      <c r="I89" s="24">
        <f>SUM(LTSP00:LTSP84!I89)</f>
        <v>1</v>
      </c>
      <c r="J89" s="10"/>
      <c r="K89" s="10"/>
      <c r="L89" s="10">
        <f t="shared" si="30"/>
        <v>6</v>
      </c>
      <c r="M89" s="10">
        <f t="shared" si="30"/>
        <v>9</v>
      </c>
      <c r="N89" s="6">
        <f t="shared" si="31"/>
        <v>0</v>
      </c>
      <c r="O89" s="12">
        <f t="shared" si="29"/>
        <v>15</v>
      </c>
      <c r="P89" s="6">
        <f t="shared" si="25"/>
        <v>100</v>
      </c>
      <c r="Q89" s="10">
        <f t="shared" si="26"/>
        <v>0</v>
      </c>
      <c r="R89" s="10">
        <f t="shared" si="27"/>
        <v>1</v>
      </c>
    </row>
    <row r="90" spans="1:18" ht="12.75">
      <c r="A90" s="11">
        <v>32658</v>
      </c>
      <c r="B90" s="24">
        <f>SUM(LTSP00:LTSP84!B90)</f>
        <v>0</v>
      </c>
      <c r="C90" s="24">
        <f>SUM(LTSP00:LTSP84!C90)</f>
        <v>0</v>
      </c>
      <c r="D90" s="24">
        <f>SUM(LTSP00:LTSP84!D90)</f>
        <v>0</v>
      </c>
      <c r="E90" s="24">
        <f>SUM(LTSP00:LTSP84!E90)</f>
        <v>0</v>
      </c>
      <c r="F90" s="24">
        <f>SUM(LTSP00:LTSP84!F90)</f>
        <v>0</v>
      </c>
      <c r="G90" s="24">
        <f>SUM(LTSP00:LTSP84!G90)</f>
        <v>0</v>
      </c>
      <c r="H90" s="24">
        <f>SUM(LTSP00:LTSP84!H90)</f>
        <v>1</v>
      </c>
      <c r="I90" s="24">
        <f>SUM(LTSP00:LTSP84!I90)</f>
        <v>0</v>
      </c>
      <c r="J90" s="10"/>
      <c r="K90" s="10"/>
      <c r="L90" s="10">
        <f t="shared" si="30"/>
        <v>6</v>
      </c>
      <c r="M90" s="10">
        <f t="shared" si="30"/>
        <v>9</v>
      </c>
      <c r="N90" s="6">
        <f t="shared" si="31"/>
        <v>0</v>
      </c>
      <c r="O90" s="12">
        <f t="shared" si="29"/>
        <v>15</v>
      </c>
      <c r="P90" s="6">
        <f t="shared" si="25"/>
        <v>100</v>
      </c>
      <c r="Q90" s="10">
        <f t="shared" si="26"/>
        <v>0</v>
      </c>
      <c r="R90" s="10">
        <f t="shared" si="27"/>
        <v>1</v>
      </c>
    </row>
    <row r="91" spans="1:18" ht="12.75">
      <c r="A91" s="11">
        <v>32659</v>
      </c>
      <c r="B91" s="24">
        <f>SUM(LTSP00:LTSP84!B91)</f>
        <v>0</v>
      </c>
      <c r="C91" s="24">
        <f>SUM(LTSP00:LTSP84!C91)</f>
        <v>0</v>
      </c>
      <c r="D91" s="24">
        <f>SUM(LTSP00:LTSP84!D91)</f>
        <v>0</v>
      </c>
      <c r="E91" s="24">
        <f>SUM(LTSP00:LTSP84!E91)</f>
        <v>0</v>
      </c>
      <c r="F91" s="24">
        <f>SUM(LTSP00:LTSP84!F91)</f>
        <v>0</v>
      </c>
      <c r="G91" s="24">
        <f>SUM(LTSP00:LTSP84!G91)</f>
        <v>0</v>
      </c>
      <c r="H91" s="24">
        <f>SUM(LTSP00:LTSP84!H91)</f>
        <v>0</v>
      </c>
      <c r="I91" s="24">
        <f>SUM(LTSP00:LTSP84!I91)</f>
        <v>0</v>
      </c>
      <c r="J91" s="10"/>
      <c r="K91" s="10"/>
      <c r="L91" s="10">
        <f t="shared" si="30"/>
        <v>6</v>
      </c>
      <c r="M91" s="10">
        <f t="shared" si="30"/>
        <v>9</v>
      </c>
      <c r="N91" s="6">
        <f t="shared" si="31"/>
        <v>0</v>
      </c>
      <c r="O91" s="12">
        <f t="shared" si="29"/>
        <v>15</v>
      </c>
      <c r="P91" s="6">
        <f t="shared" si="25"/>
        <v>100</v>
      </c>
      <c r="Q91" s="10">
        <f t="shared" si="26"/>
        <v>0</v>
      </c>
      <c r="R91" s="10">
        <f t="shared" si="27"/>
        <v>0</v>
      </c>
    </row>
    <row r="92" spans="1:18" ht="12.75">
      <c r="A92" s="11">
        <v>32660</v>
      </c>
      <c r="B92" s="24">
        <f>SUM(LTSP00:LTSP84!B92)</f>
        <v>0</v>
      </c>
      <c r="C92" s="24">
        <f>SUM(LTSP00:LTSP84!C92)</f>
        <v>0</v>
      </c>
      <c r="D92" s="24">
        <f>SUM(LTSP00:LTSP84!D92)</f>
        <v>0</v>
      </c>
      <c r="E92" s="24">
        <f>SUM(LTSP00:LTSP84!E92)</f>
        <v>0</v>
      </c>
      <c r="F92" s="24">
        <f>SUM(LTSP00:LTSP84!F92)</f>
        <v>0</v>
      </c>
      <c r="G92" s="24">
        <f>SUM(LTSP00:LTSP84!G92)</f>
        <v>0</v>
      </c>
      <c r="H92" s="24">
        <f>SUM(LTSP00:LTSP84!H92)</f>
        <v>0</v>
      </c>
      <c r="I92" s="24">
        <f>SUM(LTSP00:LTSP84!I92)</f>
        <v>0</v>
      </c>
      <c r="J92" s="10"/>
      <c r="K92" s="10"/>
      <c r="L92" s="10">
        <f t="shared" si="30"/>
        <v>6</v>
      </c>
      <c r="M92" s="10">
        <f t="shared" si="30"/>
        <v>9</v>
      </c>
      <c r="N92" s="6">
        <f t="shared" si="31"/>
        <v>0</v>
      </c>
      <c r="O92" s="12">
        <f t="shared" si="29"/>
        <v>15</v>
      </c>
      <c r="P92" s="6">
        <f t="shared" si="25"/>
        <v>100</v>
      </c>
      <c r="Q92" s="10">
        <f t="shared" si="26"/>
        <v>0</v>
      </c>
      <c r="R92" s="10">
        <f t="shared" si="27"/>
        <v>0</v>
      </c>
    </row>
    <row r="93" spans="1:18" ht="12.75">
      <c r="A93" s="11">
        <v>32661</v>
      </c>
      <c r="B93" s="24">
        <f>SUM(LTSP00:LTSP84!B93)</f>
        <v>0</v>
      </c>
      <c r="C93" s="24">
        <f>SUM(LTSP00:LTSP84!C93)</f>
        <v>0</v>
      </c>
      <c r="D93" s="24">
        <f>SUM(LTSP00:LTSP84!D93)</f>
        <v>0</v>
      </c>
      <c r="E93" s="24">
        <f>SUM(LTSP00:LTSP84!E93)</f>
        <v>0</v>
      </c>
      <c r="F93" s="24">
        <f>SUM(LTSP00:LTSP84!F93)</f>
        <v>0</v>
      </c>
      <c r="G93" s="24">
        <f>SUM(LTSP00:LTSP84!G93)</f>
        <v>0</v>
      </c>
      <c r="H93" s="24">
        <f>SUM(LTSP00:LTSP84!H93)</f>
        <v>0</v>
      </c>
      <c r="I93" s="24">
        <f>SUM(LTSP00:LTSP84!I93)</f>
        <v>0</v>
      </c>
      <c r="J93" s="10"/>
      <c r="K93" s="10"/>
      <c r="L93" s="10">
        <f t="shared" si="30"/>
        <v>6</v>
      </c>
      <c r="M93" s="10">
        <f t="shared" si="30"/>
        <v>9</v>
      </c>
      <c r="N93" s="6">
        <f t="shared" si="31"/>
        <v>0</v>
      </c>
      <c r="O93" s="12">
        <f t="shared" si="29"/>
        <v>15</v>
      </c>
      <c r="P93" s="6">
        <f t="shared" si="25"/>
        <v>100</v>
      </c>
      <c r="Q93" s="10">
        <f t="shared" si="26"/>
        <v>0</v>
      </c>
      <c r="R93" s="10">
        <f t="shared" si="27"/>
        <v>0</v>
      </c>
    </row>
    <row r="94" spans="1:18" ht="12.75">
      <c r="A94" s="11">
        <v>32662</v>
      </c>
      <c r="B94" s="24">
        <f>SUM(LTSP00:LTSP84!B94)</f>
        <v>0</v>
      </c>
      <c r="C94" s="24">
        <f>SUM(LTSP00:LTSP84!C94)</f>
        <v>0</v>
      </c>
      <c r="D94" s="24">
        <f>SUM(LTSP00:LTSP84!D94)</f>
        <v>0</v>
      </c>
      <c r="E94" s="24">
        <f>SUM(LTSP00:LTSP84!E94)</f>
        <v>0</v>
      </c>
      <c r="F94" s="24">
        <f>SUM(LTSP00:LTSP84!F94)</f>
        <v>0</v>
      </c>
      <c r="G94" s="24">
        <f>SUM(LTSP00:LTSP84!G94)</f>
        <v>0</v>
      </c>
      <c r="H94" s="24">
        <f>SUM(LTSP00:LTSP84!H94)</f>
        <v>0</v>
      </c>
      <c r="I94" s="24">
        <f>SUM(LTSP00:LTSP84!I94)</f>
        <v>0</v>
      </c>
      <c r="J94" s="10"/>
      <c r="K94" s="10"/>
      <c r="L94" s="10">
        <f t="shared" si="30"/>
        <v>6</v>
      </c>
      <c r="M94" s="10">
        <f t="shared" si="30"/>
        <v>9</v>
      </c>
      <c r="N94" s="6">
        <f t="shared" si="31"/>
        <v>0</v>
      </c>
      <c r="O94" s="12">
        <f t="shared" si="29"/>
        <v>15</v>
      </c>
      <c r="P94" s="6">
        <f t="shared" si="25"/>
        <v>100</v>
      </c>
      <c r="Q94" s="10">
        <f t="shared" si="26"/>
        <v>0</v>
      </c>
      <c r="R94" s="10">
        <f t="shared" si="27"/>
        <v>0</v>
      </c>
    </row>
    <row r="95" spans="1:19" ht="12.75">
      <c r="A95" s="11"/>
      <c r="B95" s="24">
        <f>SUM(LTSP00:LTSP84!B95)</f>
        <v>0</v>
      </c>
      <c r="C95" s="24">
        <f>SUM(LTSP00:LTSP84!C95)</f>
        <v>0</v>
      </c>
      <c r="D95" s="24">
        <f>SUM(LTSP00:LTSP84!D95)</f>
        <v>0</v>
      </c>
      <c r="E95" s="24">
        <f>SUM(LTSP00:LTSP84!E95)</f>
        <v>0</v>
      </c>
      <c r="F95" s="24">
        <f>SUM(LTSP00:LTSP84!F95)</f>
        <v>0</v>
      </c>
      <c r="G95" s="24">
        <f>SUM(LTSP00:LTSP84!G95)</f>
        <v>0</v>
      </c>
      <c r="H95" s="24">
        <f>SUM(LTSP00:LTSP84!H95)</f>
        <v>0</v>
      </c>
      <c r="I95" s="24">
        <f>SUM(LTSP00:LTSP84!I95)</f>
        <v>0</v>
      </c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32" ref="B96:K96">SUM(B4:B94)</f>
        <v>6</v>
      </c>
      <c r="C96" s="10">
        <f t="shared" si="32"/>
        <v>5</v>
      </c>
      <c r="D96" s="10">
        <f t="shared" si="32"/>
        <v>2</v>
      </c>
      <c r="E96" s="10">
        <f t="shared" si="32"/>
        <v>3</v>
      </c>
      <c r="F96" s="10">
        <f t="shared" si="32"/>
        <v>9</v>
      </c>
      <c r="G96" s="10">
        <f t="shared" si="32"/>
        <v>3</v>
      </c>
      <c r="H96" s="10">
        <f t="shared" si="32"/>
        <v>4</v>
      </c>
      <c r="I96" s="10">
        <f t="shared" si="32"/>
        <v>1</v>
      </c>
      <c r="J96" s="10">
        <f t="shared" si="32"/>
        <v>6</v>
      </c>
      <c r="K96" s="10">
        <f t="shared" si="32"/>
        <v>9</v>
      </c>
      <c r="L96" s="10"/>
      <c r="M96" s="10"/>
      <c r="N96" s="10">
        <f>SUM(N4:N94)</f>
        <v>15</v>
      </c>
      <c r="O96" s="10"/>
      <c r="P96" s="10"/>
      <c r="Q96" s="10">
        <f>SUM(Q4:Q94)</f>
        <v>23</v>
      </c>
      <c r="R96" s="10">
        <f>SUM(R4:R94)</f>
        <v>10</v>
      </c>
    </row>
    <row r="97" spans="1:18" ht="15">
      <c r="A97" s="11"/>
      <c r="B97" s="5"/>
      <c r="C97" s="5"/>
      <c r="D97" s="5"/>
      <c r="E97" s="5"/>
      <c r="F97" s="5"/>
      <c r="G97" s="5"/>
      <c r="H97" s="5"/>
      <c r="I97" s="5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5">
      <c r="A98" s="11"/>
      <c r="B98" s="5"/>
      <c r="C98" s="5"/>
      <c r="D98" s="5"/>
      <c r="E98" s="5"/>
      <c r="F98" s="5"/>
      <c r="G98" s="5"/>
      <c r="H98" s="5"/>
      <c r="I98" s="5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5">
      <c r="A99" s="11"/>
      <c r="B99" s="5"/>
      <c r="C99" s="5"/>
      <c r="D99" s="5"/>
      <c r="E99" s="5"/>
      <c r="F99" s="5"/>
      <c r="G99" s="5"/>
      <c r="H99" s="5"/>
      <c r="I99" s="5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5">
      <c r="A100" s="11"/>
      <c r="B100" s="5"/>
      <c r="C100" s="5"/>
      <c r="D100" s="5"/>
      <c r="E100" s="5"/>
      <c r="F100" s="5"/>
      <c r="G100" s="5"/>
      <c r="H100" s="5"/>
      <c r="I100" s="5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5">
      <c r="A101" s="11"/>
      <c r="B101" s="5"/>
      <c r="C101" s="16"/>
      <c r="D101" s="16"/>
      <c r="E101" s="16"/>
      <c r="F101" s="5"/>
      <c r="G101" s="16"/>
      <c r="H101" s="16"/>
      <c r="I101" s="16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9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1991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2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0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 t="e">
        <f aca="true" t="shared" si="2" ref="N4:N35">(+J4+K4)*($J$96/($J$96+$K$96))</f>
        <v>#DIV/0!</v>
      </c>
      <c r="O4" s="12" t="e">
        <f>N4</f>
        <v>#DIV/0!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 t="e">
        <f>SUM(N4:N10)</f>
        <v>#DIV/0!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 t="e">
        <f t="shared" si="2"/>
        <v>#DIV/0!</v>
      </c>
      <c r="O5" s="12" t="e">
        <f aca="true" t="shared" si="8" ref="O5:O36">O4+N5</f>
        <v>#DIV/0!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1</v>
      </c>
      <c r="W5" s="5"/>
      <c r="X5" s="5"/>
      <c r="Y5" s="14" t="s">
        <v>39</v>
      </c>
      <c r="Z5" s="12" t="e">
        <f>SUM(N11:N17)</f>
        <v>#DIV/0!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 t="e">
        <f t="shared" si="2"/>
        <v>#DIV/0!</v>
      </c>
      <c r="O6" s="12" t="e">
        <f t="shared" si="8"/>
        <v>#DIV/0!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1</v>
      </c>
      <c r="W6" s="5"/>
      <c r="X6" s="14" t="s">
        <v>41</v>
      </c>
      <c r="Z6" s="12" t="e">
        <f>SUM(N18:N24)</f>
        <v>#DIV/0!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 t="e">
        <f t="shared" si="2"/>
        <v>#DIV/0!</v>
      </c>
      <c r="O7" s="12" t="e">
        <f t="shared" si="8"/>
        <v>#DIV/0!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50</v>
      </c>
      <c r="W7" s="5"/>
      <c r="Y7" s="14" t="s">
        <v>43</v>
      </c>
      <c r="Z7" s="12" t="e">
        <f>SUM(N25:N31)</f>
        <v>#DIV/0!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 t="e">
        <f t="shared" si="2"/>
        <v>#DIV/0!</v>
      </c>
      <c r="O8" s="12" t="e">
        <f t="shared" si="8"/>
        <v>#DIV/0!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 t="e">
        <f>SUM(N32:N38)</f>
        <v>#DIV/0!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 t="e">
        <f t="shared" si="2"/>
        <v>#DIV/0!</v>
      </c>
      <c r="O9" s="12" t="e">
        <f t="shared" si="8"/>
        <v>#DIV/0!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 t="e">
        <f>SUM(N39:N45)</f>
        <v>#DIV/0!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 t="e">
        <f t="shared" si="2"/>
        <v>#DIV/0!</v>
      </c>
      <c r="O10" s="12" t="e">
        <f t="shared" si="8"/>
        <v>#DIV/0!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 t="e">
        <f>SUM(N46:N52)</f>
        <v>#DIV/0!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 t="e">
        <f t="shared" si="2"/>
        <v>#DIV/0!</v>
      </c>
      <c r="O11" s="12" t="e">
        <f t="shared" si="8"/>
        <v>#DIV/0!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>
        <f>100*(+G96/(F96+G96))</f>
        <v>0</v>
      </c>
      <c r="W11" s="5"/>
      <c r="Y11" s="15" t="s">
        <v>48</v>
      </c>
      <c r="Z11" s="12" t="e">
        <f>SUM(N53:N59)</f>
        <v>#DIV/0!</v>
      </c>
      <c r="AA11" s="6" t="e">
        <f t="shared" si="6"/>
        <v>#DIV/0!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 t="e">
        <f t="shared" si="2"/>
        <v>#DIV/0!</v>
      </c>
      <c r="O12" s="12" t="e">
        <f t="shared" si="8"/>
        <v>#DIV/0!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0</v>
      </c>
      <c r="W12" s="5"/>
      <c r="X12" s="15" t="s">
        <v>50</v>
      </c>
      <c r="Z12" s="12" t="e">
        <f>SUM(N60:N66)</f>
        <v>#DIV/0!</v>
      </c>
      <c r="AA12" s="6" t="e">
        <f t="shared" si="6"/>
        <v>#DIV/0!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 t="e">
        <f t="shared" si="2"/>
        <v>#DIV/0!</v>
      </c>
      <c r="O13" s="12" t="e">
        <f t="shared" si="8"/>
        <v>#DIV/0!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 t="e">
        <f>SUM(N67:N73)</f>
        <v>#DIV/0!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 t="e">
        <f t="shared" si="2"/>
        <v>#DIV/0!</v>
      </c>
      <c r="O14" s="12" t="e">
        <f t="shared" si="8"/>
        <v>#DIV/0!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 t="e">
        <f>SUM(N74:N80)</f>
        <v>#DIV/0!</v>
      </c>
      <c r="AA14" s="6" t="e">
        <f t="shared" si="6"/>
        <v>#DIV/0!</v>
      </c>
      <c r="AB14" s="12">
        <f>SUM(Q74:Q80)+SUM(R74:R80)</f>
        <v>1</v>
      </c>
      <c r="AC14" s="12">
        <f>100*SUM(Q74:Q80)/AB14</f>
        <v>100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 t="e">
        <f t="shared" si="2"/>
        <v>#DIV/0!</v>
      </c>
      <c r="O15" s="12" t="e">
        <f t="shared" si="8"/>
        <v>#DIV/0!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 t="e">
        <f>SUM(N81:N87)</f>
        <v>#DIV/0!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 t="e">
        <f t="shared" si="2"/>
        <v>#DIV/0!</v>
      </c>
      <c r="O16" s="12" t="e">
        <f t="shared" si="8"/>
        <v>#DIV/0!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 t="e">
        <f>SUM(N88:N94)</f>
        <v>#DIV/0!</v>
      </c>
      <c r="AA16" s="6" t="e">
        <f t="shared" si="6"/>
        <v>#DIV/0!</v>
      </c>
      <c r="AB16" s="12">
        <f>SUM(Q88:Q94)+SUM(R88:R94)</f>
        <v>1</v>
      </c>
      <c r="AC16" s="12">
        <f>100*SUM(Q88:Q94)/AB16</f>
        <v>0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 t="e">
        <f t="shared" si="2"/>
        <v>#DIV/0!</v>
      </c>
      <c r="O17" s="12" t="e">
        <f t="shared" si="8"/>
        <v>#DIV/0!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 t="e">
        <f>SUM(Z4:Z16)</f>
        <v>#DIV/0!</v>
      </c>
      <c r="AA17" s="10" t="e">
        <f>SUM(AA4:AA16)</f>
        <v>#DIV/0!</v>
      </c>
      <c r="AB17" s="10">
        <f>SUM(AB4:AB16)</f>
        <v>2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 t="e">
        <f t="shared" si="2"/>
        <v>#DIV/0!</v>
      </c>
      <c r="O18" s="12" t="e">
        <f t="shared" si="8"/>
        <v>#DIV/0!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 t="e">
        <f t="shared" si="2"/>
        <v>#DIV/0!</v>
      </c>
      <c r="O19" s="12" t="e">
        <f t="shared" si="8"/>
        <v>#DIV/0!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 t="e">
        <f t="shared" si="2"/>
        <v>#DIV/0!</v>
      </c>
      <c r="O20" s="12" t="e">
        <f t="shared" si="8"/>
        <v>#DIV/0!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 t="e">
        <f t="shared" si="2"/>
        <v>#DIV/0!</v>
      </c>
      <c r="O21" s="12" t="e">
        <f t="shared" si="8"/>
        <v>#DIV/0!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 t="e">
        <f t="shared" si="2"/>
        <v>#DIV/0!</v>
      </c>
      <c r="O22" s="12" t="e">
        <f t="shared" si="8"/>
        <v>#DIV/0!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 t="e">
        <f t="shared" si="2"/>
        <v>#DIV/0!</v>
      </c>
      <c r="O23" s="12" t="e">
        <f t="shared" si="8"/>
        <v>#DIV/0!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 t="e">
        <f t="shared" si="2"/>
        <v>#DIV/0!</v>
      </c>
      <c r="O24" s="12" t="e">
        <f t="shared" si="8"/>
        <v>#DIV/0!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 t="e">
        <f t="shared" si="2"/>
        <v>#DIV/0!</v>
      </c>
      <c r="O25" s="12" t="e">
        <f t="shared" si="8"/>
        <v>#DIV/0!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 t="e">
        <f t="shared" si="2"/>
        <v>#DIV/0!</v>
      </c>
      <c r="O26" s="12" t="e">
        <f t="shared" si="8"/>
        <v>#DIV/0!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 t="e">
        <f t="shared" si="2"/>
        <v>#DIV/0!</v>
      </c>
      <c r="O27" s="12" t="e">
        <f t="shared" si="8"/>
        <v>#DIV/0!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 t="e">
        <f t="shared" si="2"/>
        <v>#DIV/0!</v>
      </c>
      <c r="O28" s="12" t="e">
        <f t="shared" si="8"/>
        <v>#DIV/0!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 t="e">
        <f t="shared" si="2"/>
        <v>#DIV/0!</v>
      </c>
      <c r="O29" s="12" t="e">
        <f t="shared" si="8"/>
        <v>#DIV/0!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 t="e">
        <f t="shared" si="2"/>
        <v>#DIV/0!</v>
      </c>
      <c r="O30" s="12" t="e">
        <f t="shared" si="8"/>
        <v>#DIV/0!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 t="e">
        <f t="shared" si="2"/>
        <v>#DIV/0!</v>
      </c>
      <c r="O31" s="12" t="e">
        <f t="shared" si="8"/>
        <v>#DIV/0!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 t="e">
        <f t="shared" si="2"/>
        <v>#DIV/0!</v>
      </c>
      <c r="O32" s="12" t="e">
        <f t="shared" si="8"/>
        <v>#DIV/0!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 t="e">
        <f t="shared" si="2"/>
        <v>#DIV/0!</v>
      </c>
      <c r="O33" s="12" t="e">
        <f t="shared" si="8"/>
        <v>#DIV/0!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 t="e">
        <f t="shared" si="2"/>
        <v>#DIV/0!</v>
      </c>
      <c r="O34" s="12" t="e">
        <f t="shared" si="8"/>
        <v>#DIV/0!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 t="e">
        <f t="shared" si="2"/>
        <v>#DIV/0!</v>
      </c>
      <c r="O35" s="12" t="e">
        <f t="shared" si="8"/>
        <v>#DIV/0!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 t="e">
        <f aca="true" t="shared" si="12" ref="N36:N67">(+J36+K36)*($J$96/($J$96+$K$96))</f>
        <v>#DIV/0!</v>
      </c>
      <c r="O36" s="12" t="e">
        <f t="shared" si="8"/>
        <v>#DIV/0!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 t="e">
        <f t="shared" si="12"/>
        <v>#DIV/0!</v>
      </c>
      <c r="O37" s="12" t="e">
        <f aca="true" t="shared" si="16" ref="O37:O68">O36+N37</f>
        <v>#DIV/0!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 t="e">
        <f t="shared" si="12"/>
        <v>#DIV/0!</v>
      </c>
      <c r="O38" s="12" t="e">
        <f t="shared" si="16"/>
        <v>#DIV/0!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 t="e">
        <f t="shared" si="12"/>
        <v>#DIV/0!</v>
      </c>
      <c r="O39" s="12" t="e">
        <f t="shared" si="16"/>
        <v>#DIV/0!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 t="e">
        <f t="shared" si="12"/>
        <v>#DIV/0!</v>
      </c>
      <c r="O40" s="12" t="e">
        <f t="shared" si="16"/>
        <v>#DIV/0!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 t="e">
        <f t="shared" si="12"/>
        <v>#DIV/0!</v>
      </c>
      <c r="O41" s="12" t="e">
        <f t="shared" si="16"/>
        <v>#DIV/0!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 t="e">
        <f t="shared" si="12"/>
        <v>#DIV/0!</v>
      </c>
      <c r="O42" s="12" t="e">
        <f t="shared" si="16"/>
        <v>#DIV/0!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 t="e">
        <f t="shared" si="12"/>
        <v>#DIV/0!</v>
      </c>
      <c r="O43" s="12" t="e">
        <f t="shared" si="16"/>
        <v>#DIV/0!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 t="e">
        <f t="shared" si="12"/>
        <v>#DIV/0!</v>
      </c>
      <c r="O44" s="12" t="e">
        <f t="shared" si="16"/>
        <v>#DIV/0!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 t="e">
        <f t="shared" si="12"/>
        <v>#DIV/0!</v>
      </c>
      <c r="O45" s="12" t="e">
        <f t="shared" si="16"/>
        <v>#DIV/0!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 t="e">
        <f t="shared" si="12"/>
        <v>#DIV/0!</v>
      </c>
      <c r="O46" s="12" t="e">
        <f t="shared" si="16"/>
        <v>#DIV/0!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 t="e">
        <f t="shared" si="12"/>
        <v>#DIV/0!</v>
      </c>
      <c r="O47" s="12" t="e">
        <f t="shared" si="16"/>
        <v>#DIV/0!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 t="e">
        <f t="shared" si="12"/>
        <v>#DIV/0!</v>
      </c>
      <c r="O48" s="12" t="e">
        <f t="shared" si="16"/>
        <v>#DIV/0!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 t="e">
        <f t="shared" si="12"/>
        <v>#DIV/0!</v>
      </c>
      <c r="O49" s="12" t="e">
        <f t="shared" si="16"/>
        <v>#DIV/0!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 t="e">
        <f t="shared" si="12"/>
        <v>#DIV/0!</v>
      </c>
      <c r="O50" s="12" t="e">
        <f t="shared" si="16"/>
        <v>#DIV/0!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 t="e">
        <f t="shared" si="12"/>
        <v>#DIV/0!</v>
      </c>
      <c r="O51" s="12" t="e">
        <f t="shared" si="16"/>
        <v>#DIV/0!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 t="e">
        <f t="shared" si="12"/>
        <v>#DIV/0!</v>
      </c>
      <c r="O52" s="12" t="e">
        <f t="shared" si="16"/>
        <v>#DIV/0!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 t="e">
        <f t="shared" si="12"/>
        <v>#DIV/0!</v>
      </c>
      <c r="O53" s="12" t="e">
        <f t="shared" si="16"/>
        <v>#DIV/0!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 t="e">
        <f t="shared" si="12"/>
        <v>#DIV/0!</v>
      </c>
      <c r="O54" s="12" t="e">
        <f t="shared" si="16"/>
        <v>#DIV/0!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 t="e">
        <f t="shared" si="12"/>
        <v>#DIV/0!</v>
      </c>
      <c r="O55" s="12" t="e">
        <f t="shared" si="16"/>
        <v>#DIV/0!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 t="e">
        <f t="shared" si="12"/>
        <v>#DIV/0!</v>
      </c>
      <c r="O56" s="12" t="e">
        <f t="shared" si="16"/>
        <v>#DIV/0!</v>
      </c>
      <c r="P56" s="6" t="e">
        <f t="shared" si="13"/>
        <v>#DIV/0!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 t="e">
        <f t="shared" si="12"/>
        <v>#DIV/0!</v>
      </c>
      <c r="O57" s="12" t="e">
        <f t="shared" si="16"/>
        <v>#DIV/0!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 t="e">
        <f t="shared" si="12"/>
        <v>#DIV/0!</v>
      </c>
      <c r="O58" s="12" t="e">
        <f t="shared" si="16"/>
        <v>#DIV/0!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 t="e">
        <f t="shared" si="12"/>
        <v>#DIV/0!</v>
      </c>
      <c r="O59" s="12" t="e">
        <f t="shared" si="16"/>
        <v>#DIV/0!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 t="e">
        <f t="shared" si="12"/>
        <v>#DIV/0!</v>
      </c>
      <c r="O60" s="12" t="e">
        <f t="shared" si="16"/>
        <v>#DIV/0!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 t="e">
        <f t="shared" si="12"/>
        <v>#DIV/0!</v>
      </c>
      <c r="O61" s="12" t="e">
        <f t="shared" si="16"/>
        <v>#DIV/0!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 t="e">
        <f t="shared" si="12"/>
        <v>#DIV/0!</v>
      </c>
      <c r="O62" s="12" t="e">
        <f t="shared" si="16"/>
        <v>#DIV/0!</v>
      </c>
      <c r="P62" s="6" t="e">
        <f t="shared" si="13"/>
        <v>#DIV/0!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 t="e">
        <f t="shared" si="12"/>
        <v>#DIV/0!</v>
      </c>
      <c r="O63" s="12" t="e">
        <f t="shared" si="16"/>
        <v>#DIV/0!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 t="e">
        <f t="shared" si="12"/>
        <v>#DIV/0!</v>
      </c>
      <c r="O64" s="12" t="e">
        <f t="shared" si="16"/>
        <v>#DIV/0!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 t="e">
        <f t="shared" si="12"/>
        <v>#DIV/0!</v>
      </c>
      <c r="O65" s="12" t="e">
        <f t="shared" si="16"/>
        <v>#DIV/0!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 t="e">
        <f t="shared" si="12"/>
        <v>#DIV/0!</v>
      </c>
      <c r="O66" s="12" t="e">
        <f t="shared" si="16"/>
        <v>#DIV/0!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 t="e">
        <f t="shared" si="12"/>
        <v>#DIV/0!</v>
      </c>
      <c r="O67" s="12" t="e">
        <f t="shared" si="16"/>
        <v>#DIV/0!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 t="e">
        <f aca="true" t="shared" si="21" ref="N68:N94">(+J68+K68)*($J$96/($J$96+$K$96))</f>
        <v>#DIV/0!</v>
      </c>
      <c r="O68" s="12" t="e">
        <f t="shared" si="16"/>
        <v>#DIV/0!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 t="e">
        <f t="shared" si="21"/>
        <v>#DIV/0!</v>
      </c>
      <c r="O69" s="12" t="e">
        <f aca="true" t="shared" si="25" ref="O69:O94">O68+N69</f>
        <v>#DIV/0!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 t="e">
        <f t="shared" si="21"/>
        <v>#DIV/0!</v>
      </c>
      <c r="O70" s="12" t="e">
        <f t="shared" si="25"/>
        <v>#DIV/0!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 t="e">
        <f t="shared" si="21"/>
        <v>#DIV/0!</v>
      </c>
      <c r="O71" s="12" t="e">
        <f t="shared" si="25"/>
        <v>#DIV/0!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 t="e">
        <f t="shared" si="21"/>
        <v>#DIV/0!</v>
      </c>
      <c r="O72" s="12" t="e">
        <f t="shared" si="25"/>
        <v>#DIV/0!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0</v>
      </c>
      <c r="N73" s="6" t="e">
        <f t="shared" si="21"/>
        <v>#DIV/0!</v>
      </c>
      <c r="O73" s="12" t="e">
        <f t="shared" si="25"/>
        <v>#DIV/0!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0</v>
      </c>
      <c r="N74" s="6" t="e">
        <f t="shared" si="21"/>
        <v>#DIV/0!</v>
      </c>
      <c r="O74" s="12" t="e">
        <f t="shared" si="25"/>
        <v>#DIV/0!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0</v>
      </c>
      <c r="N75" s="6" t="e">
        <f t="shared" si="21"/>
        <v>#DIV/0!</v>
      </c>
      <c r="O75" s="12" t="e">
        <f t="shared" si="25"/>
        <v>#DIV/0!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0</v>
      </c>
      <c r="N76" s="6" t="e">
        <f t="shared" si="21"/>
        <v>#DIV/0!</v>
      </c>
      <c r="O76" s="12" t="e">
        <f t="shared" si="25"/>
        <v>#DIV/0!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0</v>
      </c>
      <c r="N77" s="6" t="e">
        <f t="shared" si="21"/>
        <v>#DIV/0!</v>
      </c>
      <c r="O77" s="12" t="e">
        <f t="shared" si="25"/>
        <v>#DIV/0!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0</v>
      </c>
      <c r="N78" s="6" t="e">
        <f t="shared" si="21"/>
        <v>#DIV/0!</v>
      </c>
      <c r="O78" s="12" t="e">
        <f t="shared" si="25"/>
        <v>#DIV/0!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0</v>
      </c>
      <c r="N79" s="6" t="e">
        <f t="shared" si="21"/>
        <v>#DIV/0!</v>
      </c>
      <c r="O79" s="12" t="e">
        <f t="shared" si="25"/>
        <v>#DIV/0!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>
        <v>1</v>
      </c>
      <c r="G80" s="25"/>
      <c r="H80" s="24"/>
      <c r="I80" s="24"/>
      <c r="J80" s="10">
        <f t="shared" si="19"/>
        <v>0</v>
      </c>
      <c r="K80" s="10">
        <f t="shared" si="20"/>
        <v>1</v>
      </c>
      <c r="L80" s="10">
        <f t="shared" si="18"/>
        <v>0</v>
      </c>
      <c r="M80" s="10">
        <f t="shared" si="18"/>
        <v>1</v>
      </c>
      <c r="N80" s="6" t="e">
        <f t="shared" si="21"/>
        <v>#DIV/0!</v>
      </c>
      <c r="O80" s="12" t="e">
        <f t="shared" si="25"/>
        <v>#DIV/0!</v>
      </c>
      <c r="P80" s="6" t="e">
        <f t="shared" si="22"/>
        <v>#DIV/0!</v>
      </c>
      <c r="Q80" s="10">
        <f t="shared" si="23"/>
        <v>1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0</v>
      </c>
      <c r="M81" s="10">
        <f t="shared" si="18"/>
        <v>1</v>
      </c>
      <c r="N81" s="6" t="e">
        <f t="shared" si="21"/>
        <v>#DIV/0!</v>
      </c>
      <c r="O81" s="12" t="e">
        <f t="shared" si="25"/>
        <v>#DIV/0!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0</v>
      </c>
      <c r="M82" s="10">
        <f t="shared" si="18"/>
        <v>1</v>
      </c>
      <c r="N82" s="6" t="e">
        <f t="shared" si="21"/>
        <v>#DIV/0!</v>
      </c>
      <c r="O82" s="12" t="e">
        <f t="shared" si="25"/>
        <v>#DIV/0!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0</v>
      </c>
      <c r="M83" s="10">
        <f t="shared" si="18"/>
        <v>1</v>
      </c>
      <c r="N83" s="6" t="e">
        <f t="shared" si="21"/>
        <v>#DIV/0!</v>
      </c>
      <c r="O83" s="12" t="e">
        <f t="shared" si="25"/>
        <v>#DIV/0!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0</v>
      </c>
      <c r="M84" s="10">
        <f t="shared" si="18"/>
        <v>1</v>
      </c>
      <c r="N84" s="6" t="e">
        <f t="shared" si="21"/>
        <v>#DIV/0!</v>
      </c>
      <c r="O84" s="12" t="e">
        <f t="shared" si="25"/>
        <v>#DIV/0!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0</v>
      </c>
      <c r="M85" s="10">
        <f t="shared" si="26"/>
        <v>1</v>
      </c>
      <c r="N85" s="6" t="e">
        <f t="shared" si="21"/>
        <v>#DIV/0!</v>
      </c>
      <c r="O85" s="12" t="e">
        <f t="shared" si="25"/>
        <v>#DIV/0!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0</v>
      </c>
      <c r="M86" s="10">
        <f t="shared" si="26"/>
        <v>1</v>
      </c>
      <c r="N86" s="6" t="e">
        <f t="shared" si="21"/>
        <v>#DIV/0!</v>
      </c>
      <c r="O86" s="12" t="e">
        <f t="shared" si="25"/>
        <v>#DIV/0!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0</v>
      </c>
      <c r="M87" s="10">
        <f t="shared" si="26"/>
        <v>1</v>
      </c>
      <c r="N87" s="6" t="e">
        <f t="shared" si="21"/>
        <v>#DIV/0!</v>
      </c>
      <c r="O87" s="12" t="e">
        <f t="shared" si="25"/>
        <v>#DIV/0!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0</v>
      </c>
      <c r="M88" s="10">
        <f t="shared" si="26"/>
        <v>1</v>
      </c>
      <c r="N88" s="6" t="e">
        <f t="shared" si="21"/>
        <v>#DIV/0!</v>
      </c>
      <c r="O88" s="12" t="e">
        <f t="shared" si="25"/>
        <v>#DIV/0!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0</v>
      </c>
      <c r="M89" s="10">
        <f t="shared" si="26"/>
        <v>1</v>
      </c>
      <c r="N89" s="6" t="e">
        <f t="shared" si="21"/>
        <v>#DIV/0!</v>
      </c>
      <c r="O89" s="12" t="e">
        <f t="shared" si="25"/>
        <v>#DIV/0!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>
        <v>1</v>
      </c>
      <c r="I90" s="24"/>
      <c r="J90" s="10">
        <f t="shared" si="19"/>
        <v>0</v>
      </c>
      <c r="K90" s="10">
        <f t="shared" si="20"/>
        <v>-1</v>
      </c>
      <c r="L90" s="10">
        <f t="shared" si="26"/>
        <v>0</v>
      </c>
      <c r="M90" s="10">
        <f t="shared" si="26"/>
        <v>0</v>
      </c>
      <c r="N90" s="6" t="e">
        <f t="shared" si="21"/>
        <v>#DIV/0!</v>
      </c>
      <c r="O90" s="12" t="e">
        <f t="shared" si="25"/>
        <v>#DIV/0!</v>
      </c>
      <c r="P90" s="6" t="e">
        <f t="shared" si="22"/>
        <v>#DIV/0!</v>
      </c>
      <c r="Q90" s="10">
        <f t="shared" si="23"/>
        <v>0</v>
      </c>
      <c r="R90" s="10">
        <f t="shared" si="24"/>
        <v>1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0</v>
      </c>
      <c r="M91" s="10">
        <f t="shared" si="26"/>
        <v>0</v>
      </c>
      <c r="N91" s="6" t="e">
        <f t="shared" si="21"/>
        <v>#DIV/0!</v>
      </c>
      <c r="O91" s="12" t="e">
        <f t="shared" si="25"/>
        <v>#DIV/0!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0</v>
      </c>
      <c r="M92" s="10">
        <f t="shared" si="26"/>
        <v>0</v>
      </c>
      <c r="N92" s="6" t="e">
        <f t="shared" si="21"/>
        <v>#DIV/0!</v>
      </c>
      <c r="O92" s="12" t="e">
        <f t="shared" si="25"/>
        <v>#DIV/0!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0</v>
      </c>
      <c r="M93" s="10">
        <f t="shared" si="26"/>
        <v>0</v>
      </c>
      <c r="N93" s="6" t="e">
        <f t="shared" si="21"/>
        <v>#DIV/0!</v>
      </c>
      <c r="O93" s="12" t="e">
        <f t="shared" si="25"/>
        <v>#DIV/0!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0</v>
      </c>
      <c r="M94" s="10">
        <f t="shared" si="26"/>
        <v>0</v>
      </c>
      <c r="N94" s="6" t="e">
        <f t="shared" si="21"/>
        <v>#DIV/0!</v>
      </c>
      <c r="O94" s="12" t="e">
        <f t="shared" si="25"/>
        <v>#DIV/0!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1</v>
      </c>
      <c r="G96" s="10">
        <f t="shared" si="27"/>
        <v>0</v>
      </c>
      <c r="H96" s="10">
        <f t="shared" si="27"/>
        <v>1</v>
      </c>
      <c r="I96" s="10">
        <f t="shared" si="27"/>
        <v>0</v>
      </c>
      <c r="J96" s="10">
        <f t="shared" si="27"/>
        <v>0</v>
      </c>
      <c r="K96" s="10">
        <f t="shared" si="27"/>
        <v>0</v>
      </c>
      <c r="L96" s="10"/>
      <c r="M96" s="10"/>
      <c r="N96" s="10" t="e">
        <f>SUM(N4:N94)</f>
        <v>#DIV/0!</v>
      </c>
      <c r="O96" s="10"/>
      <c r="P96" s="10"/>
      <c r="Q96" s="10">
        <f>SUM(Q4:Q94)</f>
        <v>1</v>
      </c>
      <c r="R96" s="10">
        <f>SUM(R4:R94)</f>
        <v>1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3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1990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7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3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2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5</v>
      </c>
      <c r="W6" s="5"/>
      <c r="X6" s="14" t="s">
        <v>41</v>
      </c>
      <c r="Z6" s="12">
        <f>SUM(N18:N24)</f>
        <v>-0.6666666666666666</v>
      </c>
      <c r="AA6" s="6">
        <f t="shared" si="6"/>
        <v>-33.33333333333333</v>
      </c>
      <c r="AB6" s="12">
        <f>SUM(Q18:Q24)+SUM(R18:R24)</f>
        <v>1</v>
      </c>
      <c r="AC6" s="12">
        <f>100*SUM(Q18:Q24)/AB6</f>
        <v>0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71.42857142857143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33.33333333333333</v>
      </c>
      <c r="W10" s="5"/>
      <c r="X10" s="15" t="s">
        <v>47</v>
      </c>
      <c r="Z10" s="12">
        <f>SUM(N46:N52)</f>
        <v>1.3333333333333333</v>
      </c>
      <c r="AA10" s="6">
        <f t="shared" si="6"/>
        <v>66.66666666666666</v>
      </c>
      <c r="AB10" s="12">
        <f>SUM(Q46:Q52)+SUM(R46:R52)</f>
        <v>2</v>
      </c>
      <c r="AC10" s="12">
        <f>100*SUM(Q46:Q52)/AB10</f>
        <v>100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>
        <f>100*(+G96/(F96+G96))</f>
        <v>0</v>
      </c>
      <c r="W11" s="5"/>
      <c r="Y11" s="15" t="s">
        <v>48</v>
      </c>
      <c r="Z11" s="12">
        <f>SUM(N53:N59)</f>
        <v>0.6666666666666666</v>
      </c>
      <c r="AA11" s="6">
        <f t="shared" si="6"/>
        <v>33.33333333333333</v>
      </c>
      <c r="AB11" s="12">
        <f>SUM(Q53:Q59)+SUM(R53:R59)</f>
        <v>1</v>
      </c>
      <c r="AC11" s="12">
        <f>100*SUM(Q53:Q59)/AB11</f>
        <v>100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20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2</v>
      </c>
      <c r="AC12" s="12">
        <f>100*SUM(Q60:Q66)/AB12</f>
        <v>50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0</v>
      </c>
      <c r="AA13" s="6">
        <f t="shared" si="6"/>
        <v>0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0.6666666666666666</v>
      </c>
      <c r="AA15" s="6">
        <f t="shared" si="6"/>
        <v>33.33333333333333</v>
      </c>
      <c r="AB15" s="12">
        <f>SUM(Q81:Q87)+SUM(R81:R87)</f>
        <v>1</v>
      </c>
      <c r="AC15" s="12">
        <f>100*SUM(Q81:Q87)/AB15</f>
        <v>100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2</v>
      </c>
      <c r="AA17" s="10">
        <f>SUM(AA4:AA16)</f>
        <v>99.99999999999999</v>
      </c>
      <c r="AB17" s="10">
        <f>SUM(AB4:AB16)</f>
        <v>7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>
        <f t="shared" si="2"/>
        <v>0</v>
      </c>
      <c r="O18" s="12">
        <f t="shared" si="8"/>
        <v>0</v>
      </c>
      <c r="P18" s="6">
        <f t="shared" si="3"/>
        <v>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>
        <f t="shared" si="2"/>
        <v>0</v>
      </c>
      <c r="O19" s="12">
        <f t="shared" si="8"/>
        <v>0</v>
      </c>
      <c r="P19" s="6">
        <f t="shared" si="3"/>
        <v>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>
        <f t="shared" si="2"/>
        <v>0</v>
      </c>
      <c r="O20" s="12">
        <f t="shared" si="8"/>
        <v>0</v>
      </c>
      <c r="P20" s="6">
        <f t="shared" si="3"/>
        <v>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>
        <f t="shared" si="2"/>
        <v>0</v>
      </c>
      <c r="O21" s="12">
        <f t="shared" si="8"/>
        <v>0</v>
      </c>
      <c r="P21" s="6">
        <f t="shared" si="3"/>
        <v>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>
        <v>1</v>
      </c>
      <c r="I22" s="24"/>
      <c r="J22" s="10">
        <f t="shared" si="0"/>
        <v>0</v>
      </c>
      <c r="K22" s="10">
        <f t="shared" si="1"/>
        <v>-1</v>
      </c>
      <c r="L22" s="10">
        <f t="shared" si="7"/>
        <v>0</v>
      </c>
      <c r="M22" s="10">
        <f t="shared" si="7"/>
        <v>-1</v>
      </c>
      <c r="N22" s="6">
        <f t="shared" si="2"/>
        <v>-0.6666666666666666</v>
      </c>
      <c r="O22" s="12">
        <f t="shared" si="8"/>
        <v>-0.6666666666666666</v>
      </c>
      <c r="P22" s="6">
        <f t="shared" si="3"/>
        <v>-33.33333333333333</v>
      </c>
      <c r="Q22" s="10">
        <f t="shared" si="4"/>
        <v>0</v>
      </c>
      <c r="R22" s="10">
        <f t="shared" si="5"/>
        <v>1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-1</v>
      </c>
      <c r="N23" s="6">
        <f t="shared" si="2"/>
        <v>0</v>
      </c>
      <c r="O23" s="12">
        <f t="shared" si="8"/>
        <v>-0.6666666666666666</v>
      </c>
      <c r="P23" s="6">
        <f t="shared" si="3"/>
        <v>-33.33333333333333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-1</v>
      </c>
      <c r="N24" s="6">
        <f t="shared" si="2"/>
        <v>0</v>
      </c>
      <c r="O24" s="12">
        <f t="shared" si="8"/>
        <v>-0.6666666666666666</v>
      </c>
      <c r="P24" s="6">
        <f t="shared" si="3"/>
        <v>-33.33333333333333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-1</v>
      </c>
      <c r="N25" s="6">
        <f t="shared" si="2"/>
        <v>0</v>
      </c>
      <c r="O25" s="12">
        <f t="shared" si="8"/>
        <v>-0.6666666666666666</v>
      </c>
      <c r="P25" s="6">
        <f t="shared" si="3"/>
        <v>-33.33333333333333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-1</v>
      </c>
      <c r="N26" s="6">
        <f t="shared" si="2"/>
        <v>0</v>
      </c>
      <c r="O26" s="12">
        <f t="shared" si="8"/>
        <v>-0.6666666666666666</v>
      </c>
      <c r="P26" s="6">
        <f t="shared" si="3"/>
        <v>-33.33333333333333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-1</v>
      </c>
      <c r="N27" s="6">
        <f t="shared" si="2"/>
        <v>0</v>
      </c>
      <c r="O27" s="12">
        <f t="shared" si="8"/>
        <v>-0.6666666666666666</v>
      </c>
      <c r="P27" s="6">
        <f t="shared" si="3"/>
        <v>-33.33333333333333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-1</v>
      </c>
      <c r="N28" s="6">
        <f t="shared" si="2"/>
        <v>0</v>
      </c>
      <c r="O28" s="12">
        <f t="shared" si="8"/>
        <v>-0.6666666666666666</v>
      </c>
      <c r="P28" s="6">
        <f t="shared" si="3"/>
        <v>-33.33333333333333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-1</v>
      </c>
      <c r="N29" s="6">
        <f t="shared" si="2"/>
        <v>0</v>
      </c>
      <c r="O29" s="12">
        <f t="shared" si="8"/>
        <v>-0.6666666666666666</v>
      </c>
      <c r="P29" s="6">
        <f t="shared" si="3"/>
        <v>-33.33333333333333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-1</v>
      </c>
      <c r="N30" s="6">
        <f t="shared" si="2"/>
        <v>0</v>
      </c>
      <c r="O30" s="12">
        <f t="shared" si="8"/>
        <v>-0.6666666666666666</v>
      </c>
      <c r="P30" s="6">
        <f t="shared" si="3"/>
        <v>-33.33333333333333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-1</v>
      </c>
      <c r="N31" s="6">
        <f t="shared" si="2"/>
        <v>0</v>
      </c>
      <c r="O31" s="12">
        <f t="shared" si="8"/>
        <v>-0.6666666666666666</v>
      </c>
      <c r="P31" s="6">
        <f t="shared" si="3"/>
        <v>-33.33333333333333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-1</v>
      </c>
      <c r="N32" s="6">
        <f t="shared" si="2"/>
        <v>0</v>
      </c>
      <c r="O32" s="12">
        <f t="shared" si="8"/>
        <v>-0.6666666666666666</v>
      </c>
      <c r="P32" s="6">
        <f t="shared" si="3"/>
        <v>-33.33333333333333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-1</v>
      </c>
      <c r="N33" s="6">
        <f t="shared" si="2"/>
        <v>0</v>
      </c>
      <c r="O33" s="12">
        <f t="shared" si="8"/>
        <v>-0.6666666666666666</v>
      </c>
      <c r="P33" s="6">
        <f t="shared" si="3"/>
        <v>-33.33333333333333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-1</v>
      </c>
      <c r="N34" s="6">
        <f t="shared" si="2"/>
        <v>0</v>
      </c>
      <c r="O34" s="12">
        <f t="shared" si="8"/>
        <v>-0.6666666666666666</v>
      </c>
      <c r="P34" s="6">
        <f t="shared" si="3"/>
        <v>-33.33333333333333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-1</v>
      </c>
      <c r="N35" s="6">
        <f t="shared" si="2"/>
        <v>0</v>
      </c>
      <c r="O35" s="12">
        <f t="shared" si="8"/>
        <v>-0.6666666666666666</v>
      </c>
      <c r="P35" s="6">
        <f t="shared" si="3"/>
        <v>-33.33333333333333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-1</v>
      </c>
      <c r="N36" s="6">
        <f aca="true" t="shared" si="12" ref="N36:N67">(+J36+K36)*($J$96/($J$96+$K$96))</f>
        <v>0</v>
      </c>
      <c r="O36" s="12">
        <f t="shared" si="8"/>
        <v>-0.6666666666666666</v>
      </c>
      <c r="P36" s="6">
        <f aca="true" t="shared" si="13" ref="P36:P67">O36*100/$N$96</f>
        <v>-33.33333333333333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-1</v>
      </c>
      <c r="N37" s="6">
        <f t="shared" si="12"/>
        <v>0</v>
      </c>
      <c r="O37" s="12">
        <f aca="true" t="shared" si="16" ref="O37:O68">O36+N37</f>
        <v>-0.6666666666666666</v>
      </c>
      <c r="P37" s="6">
        <f t="shared" si="13"/>
        <v>-33.33333333333333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-1</v>
      </c>
      <c r="N38" s="6">
        <f t="shared" si="12"/>
        <v>0</v>
      </c>
      <c r="O38" s="12">
        <f t="shared" si="16"/>
        <v>-0.6666666666666666</v>
      </c>
      <c r="P38" s="6">
        <f t="shared" si="13"/>
        <v>-33.33333333333333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-1</v>
      </c>
      <c r="N39" s="6">
        <f t="shared" si="12"/>
        <v>0</v>
      </c>
      <c r="O39" s="12">
        <f t="shared" si="16"/>
        <v>-0.6666666666666666</v>
      </c>
      <c r="P39" s="6">
        <f t="shared" si="13"/>
        <v>-33.33333333333333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-1</v>
      </c>
      <c r="N40" s="6">
        <f t="shared" si="12"/>
        <v>0</v>
      </c>
      <c r="O40" s="12">
        <f t="shared" si="16"/>
        <v>-0.6666666666666666</v>
      </c>
      <c r="P40" s="6">
        <f t="shared" si="13"/>
        <v>-33.33333333333333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-1</v>
      </c>
      <c r="N41" s="6">
        <f t="shared" si="12"/>
        <v>0</v>
      </c>
      <c r="O41" s="12">
        <f t="shared" si="16"/>
        <v>-0.6666666666666666</v>
      </c>
      <c r="P41" s="6">
        <f t="shared" si="13"/>
        <v>-33.33333333333333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-1</v>
      </c>
      <c r="N42" s="6">
        <f t="shared" si="12"/>
        <v>0</v>
      </c>
      <c r="O42" s="12">
        <f t="shared" si="16"/>
        <v>-0.6666666666666666</v>
      </c>
      <c r="P42" s="6">
        <f t="shared" si="13"/>
        <v>-33.33333333333333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-1</v>
      </c>
      <c r="N43" s="6">
        <f t="shared" si="12"/>
        <v>0</v>
      </c>
      <c r="O43" s="12">
        <f t="shared" si="16"/>
        <v>-0.6666666666666666</v>
      </c>
      <c r="P43" s="6">
        <f t="shared" si="13"/>
        <v>-33.33333333333333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-1</v>
      </c>
      <c r="N44" s="6">
        <f t="shared" si="12"/>
        <v>0</v>
      </c>
      <c r="O44" s="12">
        <f t="shared" si="16"/>
        <v>-0.6666666666666666</v>
      </c>
      <c r="P44" s="6">
        <f t="shared" si="13"/>
        <v>-33.33333333333333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-1</v>
      </c>
      <c r="N45" s="6">
        <f t="shared" si="12"/>
        <v>0</v>
      </c>
      <c r="O45" s="12">
        <f t="shared" si="16"/>
        <v>-0.6666666666666666</v>
      </c>
      <c r="P45" s="6">
        <f t="shared" si="13"/>
        <v>-33.33333333333333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-1</v>
      </c>
      <c r="N46" s="6">
        <f t="shared" si="12"/>
        <v>0</v>
      </c>
      <c r="O46" s="12">
        <f t="shared" si="16"/>
        <v>-0.6666666666666666</v>
      </c>
      <c r="P46" s="6">
        <f t="shared" si="13"/>
        <v>-33.33333333333333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-1</v>
      </c>
      <c r="N47" s="6">
        <f t="shared" si="12"/>
        <v>0</v>
      </c>
      <c r="O47" s="12">
        <f t="shared" si="16"/>
        <v>-0.6666666666666666</v>
      </c>
      <c r="P47" s="6">
        <f t="shared" si="13"/>
        <v>-33.33333333333333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-1</v>
      </c>
      <c r="N48" s="6">
        <f t="shared" si="12"/>
        <v>0</v>
      </c>
      <c r="O48" s="12">
        <f t="shared" si="16"/>
        <v>-0.6666666666666666</v>
      </c>
      <c r="P48" s="6">
        <f t="shared" si="13"/>
        <v>-33.33333333333333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-1</v>
      </c>
      <c r="N49" s="6">
        <f t="shared" si="12"/>
        <v>0</v>
      </c>
      <c r="O49" s="12">
        <f t="shared" si="16"/>
        <v>-0.6666666666666666</v>
      </c>
      <c r="P49" s="6">
        <f t="shared" si="13"/>
        <v>-33.33333333333333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-1</v>
      </c>
      <c r="N50" s="6">
        <f t="shared" si="12"/>
        <v>0</v>
      </c>
      <c r="O50" s="12">
        <f t="shared" si="16"/>
        <v>-0.6666666666666666</v>
      </c>
      <c r="P50" s="6">
        <f t="shared" si="13"/>
        <v>-33.33333333333333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-1</v>
      </c>
      <c r="N51" s="6">
        <f t="shared" si="12"/>
        <v>0</v>
      </c>
      <c r="O51" s="12">
        <f t="shared" si="16"/>
        <v>-0.6666666666666666</v>
      </c>
      <c r="P51" s="6">
        <f t="shared" si="13"/>
        <v>-33.33333333333333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>
        <v>2</v>
      </c>
      <c r="G52" s="25"/>
      <c r="H52" s="24"/>
      <c r="I52" s="24"/>
      <c r="J52" s="10">
        <f t="shared" si="10"/>
        <v>0</v>
      </c>
      <c r="K52" s="10">
        <f t="shared" si="11"/>
        <v>2</v>
      </c>
      <c r="L52" s="10">
        <f t="shared" si="17"/>
        <v>0</v>
      </c>
      <c r="M52" s="10">
        <f t="shared" si="17"/>
        <v>1</v>
      </c>
      <c r="N52" s="6">
        <f t="shared" si="12"/>
        <v>1.3333333333333333</v>
      </c>
      <c r="O52" s="12">
        <f t="shared" si="16"/>
        <v>0.6666666666666666</v>
      </c>
      <c r="P52" s="6">
        <f t="shared" si="13"/>
        <v>33.33333333333333</v>
      </c>
      <c r="Q52" s="10">
        <f t="shared" si="14"/>
        <v>2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1</v>
      </c>
      <c r="N53" s="6">
        <f t="shared" si="12"/>
        <v>0</v>
      </c>
      <c r="O53" s="12">
        <f t="shared" si="16"/>
        <v>0.6666666666666666</v>
      </c>
      <c r="P53" s="6">
        <f t="shared" si="13"/>
        <v>33.33333333333333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>
        <v>1</v>
      </c>
      <c r="C54" s="24"/>
      <c r="D54" s="24"/>
      <c r="E54" s="24"/>
      <c r="F54" s="24"/>
      <c r="G54" s="24"/>
      <c r="H54" s="24"/>
      <c r="I54" s="24"/>
      <c r="J54" s="10">
        <f t="shared" si="10"/>
        <v>1</v>
      </c>
      <c r="K54" s="10">
        <f t="shared" si="11"/>
        <v>0</v>
      </c>
      <c r="L54" s="10">
        <f t="shared" si="17"/>
        <v>1</v>
      </c>
      <c r="M54" s="10">
        <f t="shared" si="17"/>
        <v>1</v>
      </c>
      <c r="N54" s="6">
        <f t="shared" si="12"/>
        <v>0.6666666666666666</v>
      </c>
      <c r="O54" s="12">
        <f t="shared" si="16"/>
        <v>1.3333333333333333</v>
      </c>
      <c r="P54" s="6">
        <f t="shared" si="13"/>
        <v>66.66666666666666</v>
      </c>
      <c r="Q54" s="10">
        <f t="shared" si="14"/>
        <v>1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1</v>
      </c>
      <c r="M55" s="10">
        <f t="shared" si="17"/>
        <v>1</v>
      </c>
      <c r="N55" s="6">
        <f t="shared" si="12"/>
        <v>0</v>
      </c>
      <c r="O55" s="12">
        <f t="shared" si="16"/>
        <v>1.3333333333333333</v>
      </c>
      <c r="P55" s="6">
        <f t="shared" si="13"/>
        <v>66.66666666666666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1</v>
      </c>
      <c r="M56" s="10">
        <f t="shared" si="17"/>
        <v>1</v>
      </c>
      <c r="N56" s="6">
        <f t="shared" si="12"/>
        <v>0</v>
      </c>
      <c r="O56" s="12">
        <f t="shared" si="16"/>
        <v>1.3333333333333333</v>
      </c>
      <c r="P56" s="6">
        <f t="shared" si="13"/>
        <v>66.66666666666666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1</v>
      </c>
      <c r="M57" s="10">
        <f t="shared" si="17"/>
        <v>1</v>
      </c>
      <c r="N57" s="6">
        <f t="shared" si="12"/>
        <v>0</v>
      </c>
      <c r="O57" s="12">
        <f t="shared" si="16"/>
        <v>1.3333333333333333</v>
      </c>
      <c r="P57" s="6">
        <f t="shared" si="13"/>
        <v>66.66666666666666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1</v>
      </c>
      <c r="M58" s="10">
        <f t="shared" si="17"/>
        <v>1</v>
      </c>
      <c r="N58" s="6">
        <f t="shared" si="12"/>
        <v>0</v>
      </c>
      <c r="O58" s="12">
        <f t="shared" si="16"/>
        <v>1.3333333333333333</v>
      </c>
      <c r="P58" s="6">
        <f t="shared" si="13"/>
        <v>66.66666666666666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1</v>
      </c>
      <c r="M59" s="10">
        <f t="shared" si="17"/>
        <v>1</v>
      </c>
      <c r="N59" s="6">
        <f t="shared" si="12"/>
        <v>0</v>
      </c>
      <c r="O59" s="12">
        <f t="shared" si="16"/>
        <v>1.3333333333333333</v>
      </c>
      <c r="P59" s="6">
        <f t="shared" si="13"/>
        <v>66.66666666666666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1</v>
      </c>
      <c r="M60" s="10">
        <f t="shared" si="17"/>
        <v>1</v>
      </c>
      <c r="N60" s="6">
        <f t="shared" si="12"/>
        <v>0</v>
      </c>
      <c r="O60" s="12">
        <f t="shared" si="16"/>
        <v>1.3333333333333333</v>
      </c>
      <c r="P60" s="6">
        <f t="shared" si="13"/>
        <v>66.66666666666666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1</v>
      </c>
      <c r="M61" s="10">
        <f t="shared" si="17"/>
        <v>1</v>
      </c>
      <c r="N61" s="6">
        <f t="shared" si="12"/>
        <v>0</v>
      </c>
      <c r="O61" s="12">
        <f t="shared" si="16"/>
        <v>1.3333333333333333</v>
      </c>
      <c r="P61" s="6">
        <f t="shared" si="13"/>
        <v>66.66666666666666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1</v>
      </c>
      <c r="M62" s="10">
        <f t="shared" si="17"/>
        <v>1</v>
      </c>
      <c r="N62" s="6">
        <f t="shared" si="12"/>
        <v>0</v>
      </c>
      <c r="O62" s="12">
        <f t="shared" si="16"/>
        <v>1.3333333333333333</v>
      </c>
      <c r="P62" s="6">
        <f t="shared" si="13"/>
        <v>66.66666666666666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>
        <v>1</v>
      </c>
      <c r="F63" s="25"/>
      <c r="G63" s="25"/>
      <c r="H63" s="24"/>
      <c r="I63" s="25"/>
      <c r="J63" s="10">
        <f t="shared" si="10"/>
        <v>-1</v>
      </c>
      <c r="K63" s="10">
        <f t="shared" si="11"/>
        <v>0</v>
      </c>
      <c r="L63" s="10">
        <f t="shared" si="17"/>
        <v>0</v>
      </c>
      <c r="M63" s="10">
        <f t="shared" si="17"/>
        <v>1</v>
      </c>
      <c r="N63" s="6">
        <f t="shared" si="12"/>
        <v>-0.6666666666666666</v>
      </c>
      <c r="O63" s="12">
        <f t="shared" si="16"/>
        <v>0.6666666666666666</v>
      </c>
      <c r="P63" s="6">
        <f t="shared" si="13"/>
        <v>33.33333333333333</v>
      </c>
      <c r="Q63" s="10">
        <f t="shared" si="14"/>
        <v>0</v>
      </c>
      <c r="R63" s="10">
        <f t="shared" si="15"/>
        <v>1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1</v>
      </c>
      <c r="N64" s="6">
        <f t="shared" si="12"/>
        <v>0</v>
      </c>
      <c r="O64" s="12">
        <f t="shared" si="16"/>
        <v>0.6666666666666666</v>
      </c>
      <c r="P64" s="6">
        <f t="shared" si="13"/>
        <v>33.33333333333333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1</v>
      </c>
      <c r="N65" s="6">
        <f t="shared" si="12"/>
        <v>0</v>
      </c>
      <c r="O65" s="12">
        <f t="shared" si="16"/>
        <v>0.6666666666666666</v>
      </c>
      <c r="P65" s="6">
        <f t="shared" si="13"/>
        <v>33.33333333333333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>
        <v>1</v>
      </c>
      <c r="D66" s="24"/>
      <c r="E66" s="26"/>
      <c r="F66" s="25"/>
      <c r="G66" s="25"/>
      <c r="H66" s="24"/>
      <c r="I66" s="24"/>
      <c r="J66" s="10">
        <f t="shared" si="10"/>
        <v>1</v>
      </c>
      <c r="K66" s="10">
        <f t="shared" si="11"/>
        <v>0</v>
      </c>
      <c r="L66" s="10">
        <f t="shared" si="18"/>
        <v>1</v>
      </c>
      <c r="M66" s="10">
        <f t="shared" si="18"/>
        <v>1</v>
      </c>
      <c r="N66" s="6">
        <f t="shared" si="12"/>
        <v>0.6666666666666666</v>
      </c>
      <c r="O66" s="12">
        <f t="shared" si="16"/>
        <v>1.3333333333333333</v>
      </c>
      <c r="P66" s="6">
        <f t="shared" si="13"/>
        <v>66.66666666666666</v>
      </c>
      <c r="Q66" s="10">
        <f t="shared" si="14"/>
        <v>1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1</v>
      </c>
      <c r="M67" s="10">
        <f t="shared" si="18"/>
        <v>1</v>
      </c>
      <c r="N67" s="6">
        <f t="shared" si="12"/>
        <v>0</v>
      </c>
      <c r="O67" s="12">
        <f t="shared" si="16"/>
        <v>1.3333333333333333</v>
      </c>
      <c r="P67" s="6">
        <f t="shared" si="13"/>
        <v>66.66666666666666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1</v>
      </c>
      <c r="M68" s="10">
        <f t="shared" si="18"/>
        <v>1</v>
      </c>
      <c r="N68" s="6">
        <f aca="true" t="shared" si="21" ref="N68:N94">(+J68+K68)*($J$96/($J$96+$K$96))</f>
        <v>0</v>
      </c>
      <c r="O68" s="12">
        <f t="shared" si="16"/>
        <v>1.3333333333333333</v>
      </c>
      <c r="P68" s="6">
        <f aca="true" t="shared" si="22" ref="P68:P94">O68*100/$N$96</f>
        <v>66.66666666666666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1</v>
      </c>
      <c r="M69" s="10">
        <f t="shared" si="18"/>
        <v>1</v>
      </c>
      <c r="N69" s="6">
        <f t="shared" si="21"/>
        <v>0</v>
      </c>
      <c r="O69" s="12">
        <f aca="true" t="shared" si="25" ref="O69:O94">O68+N69</f>
        <v>1.3333333333333333</v>
      </c>
      <c r="P69" s="6">
        <f t="shared" si="22"/>
        <v>66.66666666666666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1</v>
      </c>
      <c r="M70" s="10">
        <f t="shared" si="18"/>
        <v>1</v>
      </c>
      <c r="N70" s="6">
        <f t="shared" si="21"/>
        <v>0</v>
      </c>
      <c r="O70" s="12">
        <f t="shared" si="25"/>
        <v>1.3333333333333333</v>
      </c>
      <c r="P70" s="6">
        <f t="shared" si="22"/>
        <v>66.66666666666666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1</v>
      </c>
      <c r="M71" s="10">
        <f t="shared" si="18"/>
        <v>1</v>
      </c>
      <c r="N71" s="6">
        <f t="shared" si="21"/>
        <v>0</v>
      </c>
      <c r="O71" s="12">
        <f t="shared" si="25"/>
        <v>1.3333333333333333</v>
      </c>
      <c r="P71" s="6">
        <f t="shared" si="22"/>
        <v>66.66666666666666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1</v>
      </c>
      <c r="M72" s="10">
        <f t="shared" si="18"/>
        <v>1</v>
      </c>
      <c r="N72" s="6">
        <f t="shared" si="21"/>
        <v>0</v>
      </c>
      <c r="O72" s="12">
        <f t="shared" si="25"/>
        <v>1.3333333333333333</v>
      </c>
      <c r="P72" s="6">
        <f t="shared" si="22"/>
        <v>66.66666666666666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1</v>
      </c>
      <c r="M73" s="10">
        <f t="shared" si="18"/>
        <v>1</v>
      </c>
      <c r="N73" s="6">
        <f t="shared" si="21"/>
        <v>0</v>
      </c>
      <c r="O73" s="12">
        <f t="shared" si="25"/>
        <v>1.3333333333333333</v>
      </c>
      <c r="P73" s="6">
        <f t="shared" si="22"/>
        <v>66.66666666666666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1</v>
      </c>
      <c r="M74" s="10">
        <f t="shared" si="18"/>
        <v>1</v>
      </c>
      <c r="N74" s="6">
        <f t="shared" si="21"/>
        <v>0</v>
      </c>
      <c r="O74" s="12">
        <f t="shared" si="25"/>
        <v>1.3333333333333333</v>
      </c>
      <c r="P74" s="6">
        <f t="shared" si="22"/>
        <v>66.66666666666666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1</v>
      </c>
      <c r="M75" s="10">
        <f t="shared" si="18"/>
        <v>1</v>
      </c>
      <c r="N75" s="6">
        <f t="shared" si="21"/>
        <v>0</v>
      </c>
      <c r="O75" s="12">
        <f t="shared" si="25"/>
        <v>1.3333333333333333</v>
      </c>
      <c r="P75" s="6">
        <f t="shared" si="22"/>
        <v>66.66666666666666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1</v>
      </c>
      <c r="M76" s="10">
        <f t="shared" si="18"/>
        <v>1</v>
      </c>
      <c r="N76" s="6">
        <f t="shared" si="21"/>
        <v>0</v>
      </c>
      <c r="O76" s="12">
        <f t="shared" si="25"/>
        <v>1.3333333333333333</v>
      </c>
      <c r="P76" s="6">
        <f t="shared" si="22"/>
        <v>66.66666666666666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1</v>
      </c>
      <c r="M77" s="10">
        <f t="shared" si="18"/>
        <v>1</v>
      </c>
      <c r="N77" s="6">
        <f t="shared" si="21"/>
        <v>0</v>
      </c>
      <c r="O77" s="12">
        <f t="shared" si="25"/>
        <v>1.3333333333333333</v>
      </c>
      <c r="P77" s="6">
        <f t="shared" si="22"/>
        <v>66.66666666666666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1</v>
      </c>
      <c r="M78" s="10">
        <f t="shared" si="18"/>
        <v>1</v>
      </c>
      <c r="N78" s="6">
        <f t="shared" si="21"/>
        <v>0</v>
      </c>
      <c r="O78" s="12">
        <f t="shared" si="25"/>
        <v>1.3333333333333333</v>
      </c>
      <c r="P78" s="6">
        <f t="shared" si="22"/>
        <v>66.66666666666666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1</v>
      </c>
      <c r="M79" s="10">
        <f t="shared" si="18"/>
        <v>1</v>
      </c>
      <c r="N79" s="6">
        <f t="shared" si="21"/>
        <v>0</v>
      </c>
      <c r="O79" s="12">
        <f t="shared" si="25"/>
        <v>1.3333333333333333</v>
      </c>
      <c r="P79" s="6">
        <f t="shared" si="22"/>
        <v>66.66666666666666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1</v>
      </c>
      <c r="M80" s="10">
        <f t="shared" si="18"/>
        <v>1</v>
      </c>
      <c r="N80" s="6">
        <f t="shared" si="21"/>
        <v>0</v>
      </c>
      <c r="O80" s="12">
        <f t="shared" si="25"/>
        <v>1.3333333333333333</v>
      </c>
      <c r="P80" s="6">
        <f t="shared" si="22"/>
        <v>66.66666666666666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1</v>
      </c>
      <c r="M81" s="10">
        <f t="shared" si="18"/>
        <v>1</v>
      </c>
      <c r="N81" s="6">
        <f t="shared" si="21"/>
        <v>0</v>
      </c>
      <c r="O81" s="12">
        <f t="shared" si="25"/>
        <v>1.3333333333333333</v>
      </c>
      <c r="P81" s="6">
        <f t="shared" si="22"/>
        <v>66.66666666666666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1</v>
      </c>
      <c r="M82" s="10">
        <f t="shared" si="18"/>
        <v>1</v>
      </c>
      <c r="N82" s="6">
        <f t="shared" si="21"/>
        <v>0</v>
      </c>
      <c r="O82" s="12">
        <f t="shared" si="25"/>
        <v>1.3333333333333333</v>
      </c>
      <c r="P82" s="6">
        <f t="shared" si="22"/>
        <v>66.66666666666666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1</v>
      </c>
      <c r="M83" s="10">
        <f t="shared" si="18"/>
        <v>1</v>
      </c>
      <c r="N83" s="6">
        <f t="shared" si="21"/>
        <v>0</v>
      </c>
      <c r="O83" s="12">
        <f t="shared" si="25"/>
        <v>1.3333333333333333</v>
      </c>
      <c r="P83" s="6">
        <f t="shared" si="22"/>
        <v>66.66666666666666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1</v>
      </c>
      <c r="M84" s="10">
        <f t="shared" si="18"/>
        <v>1</v>
      </c>
      <c r="N84" s="6">
        <f t="shared" si="21"/>
        <v>0</v>
      </c>
      <c r="O84" s="12">
        <f t="shared" si="25"/>
        <v>1.3333333333333333</v>
      </c>
      <c r="P84" s="6">
        <f t="shared" si="22"/>
        <v>66.66666666666666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>
        <v>1</v>
      </c>
      <c r="C85" s="24"/>
      <c r="D85" s="24"/>
      <c r="E85" s="24"/>
      <c r="F85" s="24"/>
      <c r="G85" s="24"/>
      <c r="H85" s="24"/>
      <c r="I85" s="24"/>
      <c r="J85" s="10">
        <f t="shared" si="19"/>
        <v>1</v>
      </c>
      <c r="K85" s="10">
        <f t="shared" si="20"/>
        <v>0</v>
      </c>
      <c r="L85" s="10">
        <f aca="true" t="shared" si="26" ref="L85:M94">L84+J85</f>
        <v>2</v>
      </c>
      <c r="M85" s="10">
        <f t="shared" si="26"/>
        <v>1</v>
      </c>
      <c r="N85" s="6">
        <f t="shared" si="21"/>
        <v>0.6666666666666666</v>
      </c>
      <c r="O85" s="12">
        <f t="shared" si="25"/>
        <v>2</v>
      </c>
      <c r="P85" s="6">
        <f t="shared" si="22"/>
        <v>100</v>
      </c>
      <c r="Q85" s="10">
        <f t="shared" si="23"/>
        <v>1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2</v>
      </c>
      <c r="M86" s="10">
        <f t="shared" si="26"/>
        <v>1</v>
      </c>
      <c r="N86" s="6">
        <f t="shared" si="21"/>
        <v>0</v>
      </c>
      <c r="O86" s="12">
        <f t="shared" si="25"/>
        <v>2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2</v>
      </c>
      <c r="M87" s="10">
        <f t="shared" si="26"/>
        <v>1</v>
      </c>
      <c r="N87" s="6">
        <f t="shared" si="21"/>
        <v>0</v>
      </c>
      <c r="O87" s="12">
        <f t="shared" si="25"/>
        <v>2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2</v>
      </c>
      <c r="M88" s="10">
        <f t="shared" si="26"/>
        <v>1</v>
      </c>
      <c r="N88" s="6">
        <f t="shared" si="21"/>
        <v>0</v>
      </c>
      <c r="O88" s="12">
        <f t="shared" si="25"/>
        <v>2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2</v>
      </c>
      <c r="M89" s="10">
        <f t="shared" si="26"/>
        <v>1</v>
      </c>
      <c r="N89" s="6">
        <f t="shared" si="21"/>
        <v>0</v>
      </c>
      <c r="O89" s="12">
        <f t="shared" si="25"/>
        <v>2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2</v>
      </c>
      <c r="M90" s="10">
        <f t="shared" si="26"/>
        <v>1</v>
      </c>
      <c r="N90" s="6">
        <f t="shared" si="21"/>
        <v>0</v>
      </c>
      <c r="O90" s="12">
        <f t="shared" si="25"/>
        <v>2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2</v>
      </c>
      <c r="M91" s="10">
        <f t="shared" si="26"/>
        <v>1</v>
      </c>
      <c r="N91" s="6">
        <f t="shared" si="21"/>
        <v>0</v>
      </c>
      <c r="O91" s="12">
        <f t="shared" si="25"/>
        <v>2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2</v>
      </c>
      <c r="M92" s="10">
        <f t="shared" si="26"/>
        <v>1</v>
      </c>
      <c r="N92" s="6">
        <f t="shared" si="21"/>
        <v>0</v>
      </c>
      <c r="O92" s="12">
        <f t="shared" si="25"/>
        <v>2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2</v>
      </c>
      <c r="M93" s="10">
        <f t="shared" si="26"/>
        <v>1</v>
      </c>
      <c r="N93" s="6">
        <f t="shared" si="21"/>
        <v>0</v>
      </c>
      <c r="O93" s="12">
        <f t="shared" si="25"/>
        <v>2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2</v>
      </c>
      <c r="M94" s="10">
        <f t="shared" si="26"/>
        <v>1</v>
      </c>
      <c r="N94" s="6">
        <f t="shared" si="21"/>
        <v>0</v>
      </c>
      <c r="O94" s="12">
        <f t="shared" si="25"/>
        <v>2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2</v>
      </c>
      <c r="C96" s="10">
        <f t="shared" si="27"/>
        <v>1</v>
      </c>
      <c r="D96" s="10">
        <f t="shared" si="27"/>
        <v>0</v>
      </c>
      <c r="E96" s="10">
        <f t="shared" si="27"/>
        <v>1</v>
      </c>
      <c r="F96" s="10">
        <f t="shared" si="27"/>
        <v>2</v>
      </c>
      <c r="G96" s="10">
        <f t="shared" si="27"/>
        <v>0</v>
      </c>
      <c r="H96" s="10">
        <f t="shared" si="27"/>
        <v>1</v>
      </c>
      <c r="I96" s="10">
        <f t="shared" si="27"/>
        <v>0</v>
      </c>
      <c r="J96" s="10">
        <f t="shared" si="27"/>
        <v>2</v>
      </c>
      <c r="K96" s="10">
        <f t="shared" si="27"/>
        <v>1</v>
      </c>
      <c r="L96" s="10"/>
      <c r="M96" s="10"/>
      <c r="N96" s="10">
        <f>SUM(N4:N94)</f>
        <v>2</v>
      </c>
      <c r="O96" s="10"/>
      <c r="P96" s="10"/>
      <c r="Q96" s="10">
        <f>SUM(Q4:Q94)</f>
        <v>5</v>
      </c>
      <c r="R96" s="10">
        <f>SUM(R4:R94)</f>
        <v>2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66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1989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2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2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2</v>
      </c>
      <c r="W6" s="5"/>
      <c r="X6" s="14" t="s">
        <v>41</v>
      </c>
      <c r="Z6" s="12">
        <f>SUM(N18:N24)</f>
        <v>0</v>
      </c>
      <c r="AA6" s="6">
        <f t="shared" si="6"/>
        <v>0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100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0</v>
      </c>
      <c r="W10" s="5"/>
      <c r="X10" s="15" t="s">
        <v>47</v>
      </c>
      <c r="Z10" s="12">
        <f>SUM(N46:N52)</f>
        <v>0</v>
      </c>
      <c r="AA10" s="6">
        <f t="shared" si="6"/>
        <v>0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>
        <f>100*(+G96/(F96+G96))</f>
        <v>0</v>
      </c>
      <c r="W11" s="5"/>
      <c r="Y11" s="15" t="s">
        <v>48</v>
      </c>
      <c r="Z11" s="12">
        <f>SUM(N53:N59)</f>
        <v>1</v>
      </c>
      <c r="AA11" s="6">
        <f t="shared" si="6"/>
        <v>100</v>
      </c>
      <c r="AB11" s="12">
        <f>SUM(Q53:Q59)+SUM(R53:R59)</f>
        <v>2</v>
      </c>
      <c r="AC11" s="12">
        <f>100*SUM(Q53:Q59)/AB11</f>
        <v>100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0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0</v>
      </c>
      <c r="AA13" s="6">
        <f t="shared" si="6"/>
        <v>0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1</v>
      </c>
      <c r="AA17" s="10">
        <f>SUM(AA4:AA16)</f>
        <v>100</v>
      </c>
      <c r="AB17" s="10">
        <f>SUM(AB4:AB16)</f>
        <v>2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>
        <f t="shared" si="2"/>
        <v>0</v>
      </c>
      <c r="O18" s="12">
        <f t="shared" si="8"/>
        <v>0</v>
      </c>
      <c r="P18" s="6">
        <f t="shared" si="3"/>
        <v>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>
        <f t="shared" si="2"/>
        <v>0</v>
      </c>
      <c r="O19" s="12">
        <f t="shared" si="8"/>
        <v>0</v>
      </c>
      <c r="P19" s="6">
        <f t="shared" si="3"/>
        <v>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>
        <f t="shared" si="2"/>
        <v>0</v>
      </c>
      <c r="O20" s="12">
        <f t="shared" si="8"/>
        <v>0</v>
      </c>
      <c r="P20" s="6">
        <f t="shared" si="3"/>
        <v>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>
        <f t="shared" si="2"/>
        <v>0</v>
      </c>
      <c r="O21" s="12">
        <f t="shared" si="8"/>
        <v>0</v>
      </c>
      <c r="P21" s="6">
        <f t="shared" si="3"/>
        <v>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>
        <f t="shared" si="2"/>
        <v>0</v>
      </c>
      <c r="O22" s="12">
        <f t="shared" si="8"/>
        <v>0</v>
      </c>
      <c r="P22" s="6">
        <f t="shared" si="3"/>
        <v>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>
        <f t="shared" si="2"/>
        <v>0</v>
      </c>
      <c r="O23" s="12">
        <f t="shared" si="8"/>
        <v>0</v>
      </c>
      <c r="P23" s="6">
        <f t="shared" si="3"/>
        <v>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>
        <f t="shared" si="2"/>
        <v>0</v>
      </c>
      <c r="O24" s="12">
        <f t="shared" si="8"/>
        <v>0</v>
      </c>
      <c r="P24" s="6">
        <f t="shared" si="3"/>
        <v>0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>
        <f t="shared" si="2"/>
        <v>0</v>
      </c>
      <c r="O25" s="12">
        <f t="shared" si="8"/>
        <v>0</v>
      </c>
      <c r="P25" s="6">
        <f t="shared" si="3"/>
        <v>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>
        <f t="shared" si="2"/>
        <v>0</v>
      </c>
      <c r="O26" s="12">
        <f t="shared" si="8"/>
        <v>0</v>
      </c>
      <c r="P26" s="6">
        <f t="shared" si="3"/>
        <v>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>
        <f t="shared" si="2"/>
        <v>0</v>
      </c>
      <c r="O27" s="12">
        <f t="shared" si="8"/>
        <v>0</v>
      </c>
      <c r="P27" s="6">
        <f t="shared" si="3"/>
        <v>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>
        <f t="shared" si="2"/>
        <v>0</v>
      </c>
      <c r="O28" s="12">
        <f t="shared" si="8"/>
        <v>0</v>
      </c>
      <c r="P28" s="6">
        <f t="shared" si="3"/>
        <v>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>
        <f t="shared" si="2"/>
        <v>0</v>
      </c>
      <c r="O29" s="12">
        <f t="shared" si="8"/>
        <v>0</v>
      </c>
      <c r="P29" s="6">
        <f t="shared" si="3"/>
        <v>0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>
        <f t="shared" si="2"/>
        <v>0</v>
      </c>
      <c r="O30" s="12">
        <f t="shared" si="8"/>
        <v>0</v>
      </c>
      <c r="P30" s="6">
        <f t="shared" si="3"/>
        <v>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>
        <f t="shared" si="2"/>
        <v>0</v>
      </c>
      <c r="O31" s="12">
        <f t="shared" si="8"/>
        <v>0</v>
      </c>
      <c r="P31" s="6">
        <f t="shared" si="3"/>
        <v>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>
        <f t="shared" si="2"/>
        <v>0</v>
      </c>
      <c r="O32" s="12">
        <f t="shared" si="8"/>
        <v>0</v>
      </c>
      <c r="P32" s="6">
        <f t="shared" si="3"/>
        <v>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>
        <f t="shared" si="2"/>
        <v>0</v>
      </c>
      <c r="O33" s="12">
        <f t="shared" si="8"/>
        <v>0</v>
      </c>
      <c r="P33" s="6">
        <f t="shared" si="3"/>
        <v>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>
        <f t="shared" si="2"/>
        <v>0</v>
      </c>
      <c r="O34" s="12">
        <f t="shared" si="8"/>
        <v>0</v>
      </c>
      <c r="P34" s="6">
        <f t="shared" si="3"/>
        <v>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>
        <f t="shared" si="2"/>
        <v>0</v>
      </c>
      <c r="O35" s="12">
        <f t="shared" si="8"/>
        <v>0</v>
      </c>
      <c r="P35" s="6">
        <f t="shared" si="3"/>
        <v>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>
        <f aca="true" t="shared" si="12" ref="N36:N67">(+J36+K36)*($J$96/($J$96+$K$96))</f>
        <v>0</v>
      </c>
      <c r="O36" s="12">
        <f t="shared" si="8"/>
        <v>0</v>
      </c>
      <c r="P36" s="6">
        <f aca="true" t="shared" si="13" ref="P36:P67">O36*100/$N$96</f>
        <v>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>
        <f t="shared" si="12"/>
        <v>0</v>
      </c>
      <c r="O37" s="12">
        <f aca="true" t="shared" si="16" ref="O37:O68">O36+N37</f>
        <v>0</v>
      </c>
      <c r="P37" s="6">
        <f t="shared" si="13"/>
        <v>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>
        <f t="shared" si="12"/>
        <v>0</v>
      </c>
      <c r="O38" s="12">
        <f t="shared" si="16"/>
        <v>0</v>
      </c>
      <c r="P38" s="6">
        <f t="shared" si="13"/>
        <v>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>
        <f t="shared" si="12"/>
        <v>0</v>
      </c>
      <c r="O39" s="12">
        <f t="shared" si="16"/>
        <v>0</v>
      </c>
      <c r="P39" s="6">
        <f t="shared" si="13"/>
        <v>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>
        <f t="shared" si="12"/>
        <v>0</v>
      </c>
      <c r="O40" s="12">
        <f t="shared" si="16"/>
        <v>0</v>
      </c>
      <c r="P40" s="6">
        <f t="shared" si="13"/>
        <v>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>
        <f t="shared" si="12"/>
        <v>0</v>
      </c>
      <c r="O41" s="12">
        <f t="shared" si="16"/>
        <v>0</v>
      </c>
      <c r="P41" s="6">
        <f t="shared" si="13"/>
        <v>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>
        <f t="shared" si="12"/>
        <v>0</v>
      </c>
      <c r="O42" s="12">
        <f t="shared" si="16"/>
        <v>0</v>
      </c>
      <c r="P42" s="6">
        <f t="shared" si="13"/>
        <v>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>
        <f t="shared" si="12"/>
        <v>0</v>
      </c>
      <c r="O43" s="12">
        <f t="shared" si="16"/>
        <v>0</v>
      </c>
      <c r="P43" s="6">
        <f t="shared" si="13"/>
        <v>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>
        <f t="shared" si="12"/>
        <v>0</v>
      </c>
      <c r="O44" s="12">
        <f t="shared" si="16"/>
        <v>0</v>
      </c>
      <c r="P44" s="6">
        <f t="shared" si="13"/>
        <v>0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>
        <f t="shared" si="12"/>
        <v>0</v>
      </c>
      <c r="O45" s="12">
        <f t="shared" si="16"/>
        <v>0</v>
      </c>
      <c r="P45" s="6">
        <f t="shared" si="13"/>
        <v>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>
        <f t="shared" si="12"/>
        <v>0</v>
      </c>
      <c r="O46" s="12">
        <f t="shared" si="16"/>
        <v>0</v>
      </c>
      <c r="P46" s="6">
        <f t="shared" si="13"/>
        <v>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>
        <f t="shared" si="12"/>
        <v>0</v>
      </c>
      <c r="O47" s="12">
        <f t="shared" si="16"/>
        <v>0</v>
      </c>
      <c r="P47" s="6">
        <f t="shared" si="13"/>
        <v>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>
        <f t="shared" si="12"/>
        <v>0</v>
      </c>
      <c r="O48" s="12">
        <f t="shared" si="16"/>
        <v>0</v>
      </c>
      <c r="P48" s="6">
        <f t="shared" si="13"/>
        <v>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>
        <f t="shared" si="12"/>
        <v>0</v>
      </c>
      <c r="O49" s="12">
        <f t="shared" si="16"/>
        <v>0</v>
      </c>
      <c r="P49" s="6">
        <f t="shared" si="13"/>
        <v>0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>
        <f t="shared" si="12"/>
        <v>0</v>
      </c>
      <c r="O50" s="12">
        <f t="shared" si="16"/>
        <v>0</v>
      </c>
      <c r="P50" s="6">
        <f t="shared" si="13"/>
        <v>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>
        <f t="shared" si="12"/>
        <v>0</v>
      </c>
      <c r="O51" s="12">
        <f t="shared" si="16"/>
        <v>0</v>
      </c>
      <c r="P51" s="6">
        <f t="shared" si="13"/>
        <v>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>
        <f t="shared" si="12"/>
        <v>0</v>
      </c>
      <c r="O52" s="12">
        <f t="shared" si="16"/>
        <v>0</v>
      </c>
      <c r="P52" s="6">
        <f t="shared" si="13"/>
        <v>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>
        <f t="shared" si="12"/>
        <v>0</v>
      </c>
      <c r="O53" s="12">
        <f t="shared" si="16"/>
        <v>0</v>
      </c>
      <c r="P53" s="6">
        <f t="shared" si="13"/>
        <v>0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>
        <f t="shared" si="12"/>
        <v>0</v>
      </c>
      <c r="O54" s="12">
        <f t="shared" si="16"/>
        <v>0</v>
      </c>
      <c r="P54" s="6">
        <f t="shared" si="13"/>
        <v>0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>
        <v>1</v>
      </c>
      <c r="C55" s="25"/>
      <c r="D55" s="25"/>
      <c r="E55" s="25"/>
      <c r="F55" s="25">
        <v>1</v>
      </c>
      <c r="G55" s="25"/>
      <c r="H55" s="25"/>
      <c r="I55" s="24"/>
      <c r="J55" s="10">
        <f t="shared" si="10"/>
        <v>1</v>
      </c>
      <c r="K55" s="10">
        <f t="shared" si="11"/>
        <v>1</v>
      </c>
      <c r="L55" s="10">
        <f t="shared" si="17"/>
        <v>1</v>
      </c>
      <c r="M55" s="10">
        <f t="shared" si="17"/>
        <v>1</v>
      </c>
      <c r="N55" s="6">
        <f t="shared" si="12"/>
        <v>1</v>
      </c>
      <c r="O55" s="12">
        <f t="shared" si="16"/>
        <v>1</v>
      </c>
      <c r="P55" s="6">
        <f t="shared" si="13"/>
        <v>100</v>
      </c>
      <c r="Q55" s="10">
        <f t="shared" si="14"/>
        <v>2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1</v>
      </c>
      <c r="M56" s="10">
        <f t="shared" si="17"/>
        <v>1</v>
      </c>
      <c r="N56" s="6">
        <f t="shared" si="12"/>
        <v>0</v>
      </c>
      <c r="O56" s="12">
        <f t="shared" si="16"/>
        <v>1</v>
      </c>
      <c r="P56" s="6">
        <f t="shared" si="13"/>
        <v>100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1</v>
      </c>
      <c r="M57" s="10">
        <f t="shared" si="17"/>
        <v>1</v>
      </c>
      <c r="N57" s="6">
        <f t="shared" si="12"/>
        <v>0</v>
      </c>
      <c r="O57" s="12">
        <f t="shared" si="16"/>
        <v>1</v>
      </c>
      <c r="P57" s="6">
        <f t="shared" si="13"/>
        <v>100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1</v>
      </c>
      <c r="M58" s="10">
        <f t="shared" si="17"/>
        <v>1</v>
      </c>
      <c r="N58" s="6">
        <f t="shared" si="12"/>
        <v>0</v>
      </c>
      <c r="O58" s="12">
        <f t="shared" si="16"/>
        <v>1</v>
      </c>
      <c r="P58" s="6">
        <f t="shared" si="13"/>
        <v>100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1</v>
      </c>
      <c r="M59" s="10">
        <f t="shared" si="17"/>
        <v>1</v>
      </c>
      <c r="N59" s="6">
        <f t="shared" si="12"/>
        <v>0</v>
      </c>
      <c r="O59" s="12">
        <f t="shared" si="16"/>
        <v>1</v>
      </c>
      <c r="P59" s="6">
        <f t="shared" si="13"/>
        <v>100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1</v>
      </c>
      <c r="M60" s="10">
        <f t="shared" si="17"/>
        <v>1</v>
      </c>
      <c r="N60" s="6">
        <f t="shared" si="12"/>
        <v>0</v>
      </c>
      <c r="O60" s="12">
        <f t="shared" si="16"/>
        <v>1</v>
      </c>
      <c r="P60" s="6">
        <f t="shared" si="13"/>
        <v>100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1</v>
      </c>
      <c r="M61" s="10">
        <f t="shared" si="17"/>
        <v>1</v>
      </c>
      <c r="N61" s="6">
        <f t="shared" si="12"/>
        <v>0</v>
      </c>
      <c r="O61" s="12">
        <f t="shared" si="16"/>
        <v>1</v>
      </c>
      <c r="P61" s="6">
        <f t="shared" si="13"/>
        <v>100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1</v>
      </c>
      <c r="M62" s="10">
        <f t="shared" si="17"/>
        <v>1</v>
      </c>
      <c r="N62" s="6">
        <f t="shared" si="12"/>
        <v>0</v>
      </c>
      <c r="O62" s="12">
        <f t="shared" si="16"/>
        <v>1</v>
      </c>
      <c r="P62" s="6">
        <f t="shared" si="13"/>
        <v>100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1</v>
      </c>
      <c r="M63" s="10">
        <f t="shared" si="17"/>
        <v>1</v>
      </c>
      <c r="N63" s="6">
        <f t="shared" si="12"/>
        <v>0</v>
      </c>
      <c r="O63" s="12">
        <f t="shared" si="16"/>
        <v>1</v>
      </c>
      <c r="P63" s="6">
        <f t="shared" si="13"/>
        <v>100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1</v>
      </c>
      <c r="M64" s="10">
        <f t="shared" si="17"/>
        <v>1</v>
      </c>
      <c r="N64" s="6">
        <f t="shared" si="12"/>
        <v>0</v>
      </c>
      <c r="O64" s="12">
        <f t="shared" si="16"/>
        <v>1</v>
      </c>
      <c r="P64" s="6">
        <f t="shared" si="13"/>
        <v>100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1</v>
      </c>
      <c r="M65" s="10">
        <f t="shared" si="18"/>
        <v>1</v>
      </c>
      <c r="N65" s="6">
        <f t="shared" si="12"/>
        <v>0</v>
      </c>
      <c r="O65" s="12">
        <f t="shared" si="16"/>
        <v>1</v>
      </c>
      <c r="P65" s="6">
        <f t="shared" si="13"/>
        <v>100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1</v>
      </c>
      <c r="M66" s="10">
        <f t="shared" si="18"/>
        <v>1</v>
      </c>
      <c r="N66" s="6">
        <f t="shared" si="12"/>
        <v>0</v>
      </c>
      <c r="O66" s="12">
        <f t="shared" si="16"/>
        <v>1</v>
      </c>
      <c r="P66" s="6">
        <f t="shared" si="13"/>
        <v>100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1</v>
      </c>
      <c r="M67" s="10">
        <f t="shared" si="18"/>
        <v>1</v>
      </c>
      <c r="N67" s="6">
        <f t="shared" si="12"/>
        <v>0</v>
      </c>
      <c r="O67" s="12">
        <f t="shared" si="16"/>
        <v>1</v>
      </c>
      <c r="P67" s="6">
        <f t="shared" si="13"/>
        <v>100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1</v>
      </c>
      <c r="M68" s="10">
        <f t="shared" si="18"/>
        <v>1</v>
      </c>
      <c r="N68" s="6">
        <f aca="true" t="shared" si="21" ref="N68:N94">(+J68+K68)*($J$96/($J$96+$K$96))</f>
        <v>0</v>
      </c>
      <c r="O68" s="12">
        <f t="shared" si="16"/>
        <v>1</v>
      </c>
      <c r="P68" s="6">
        <f aca="true" t="shared" si="22" ref="P68:P94">O68*100/$N$96</f>
        <v>100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1</v>
      </c>
      <c r="M69" s="10">
        <f t="shared" si="18"/>
        <v>1</v>
      </c>
      <c r="N69" s="6">
        <f t="shared" si="21"/>
        <v>0</v>
      </c>
      <c r="O69" s="12">
        <f aca="true" t="shared" si="25" ref="O69:O94">O68+N69</f>
        <v>1</v>
      </c>
      <c r="P69" s="6">
        <f t="shared" si="22"/>
        <v>100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1</v>
      </c>
      <c r="M70" s="10">
        <f t="shared" si="18"/>
        <v>1</v>
      </c>
      <c r="N70" s="6">
        <f t="shared" si="21"/>
        <v>0</v>
      </c>
      <c r="O70" s="12">
        <f t="shared" si="25"/>
        <v>1</v>
      </c>
      <c r="P70" s="6">
        <f t="shared" si="22"/>
        <v>100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1</v>
      </c>
      <c r="M71" s="10">
        <f t="shared" si="18"/>
        <v>1</v>
      </c>
      <c r="N71" s="6">
        <f t="shared" si="21"/>
        <v>0</v>
      </c>
      <c r="O71" s="12">
        <f t="shared" si="25"/>
        <v>1</v>
      </c>
      <c r="P71" s="6">
        <f t="shared" si="22"/>
        <v>100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1</v>
      </c>
      <c r="M72" s="10">
        <f t="shared" si="18"/>
        <v>1</v>
      </c>
      <c r="N72" s="6">
        <f t="shared" si="21"/>
        <v>0</v>
      </c>
      <c r="O72" s="12">
        <f t="shared" si="25"/>
        <v>1</v>
      </c>
      <c r="P72" s="6">
        <f t="shared" si="22"/>
        <v>100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1</v>
      </c>
      <c r="M73" s="10">
        <f t="shared" si="18"/>
        <v>1</v>
      </c>
      <c r="N73" s="6">
        <f t="shared" si="21"/>
        <v>0</v>
      </c>
      <c r="O73" s="12">
        <f t="shared" si="25"/>
        <v>1</v>
      </c>
      <c r="P73" s="6">
        <f t="shared" si="22"/>
        <v>100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1</v>
      </c>
      <c r="M74" s="10">
        <f t="shared" si="18"/>
        <v>1</v>
      </c>
      <c r="N74" s="6">
        <f t="shared" si="21"/>
        <v>0</v>
      </c>
      <c r="O74" s="12">
        <f t="shared" si="25"/>
        <v>1</v>
      </c>
      <c r="P74" s="6">
        <f t="shared" si="22"/>
        <v>100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1</v>
      </c>
      <c r="M75" s="10">
        <f t="shared" si="18"/>
        <v>1</v>
      </c>
      <c r="N75" s="6">
        <f t="shared" si="21"/>
        <v>0</v>
      </c>
      <c r="O75" s="12">
        <f t="shared" si="25"/>
        <v>1</v>
      </c>
      <c r="P75" s="6">
        <f t="shared" si="22"/>
        <v>100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1</v>
      </c>
      <c r="M76" s="10">
        <f t="shared" si="18"/>
        <v>1</v>
      </c>
      <c r="N76" s="6">
        <f t="shared" si="21"/>
        <v>0</v>
      </c>
      <c r="O76" s="12">
        <f t="shared" si="25"/>
        <v>1</v>
      </c>
      <c r="P76" s="6">
        <f t="shared" si="22"/>
        <v>100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1</v>
      </c>
      <c r="M77" s="10">
        <f t="shared" si="18"/>
        <v>1</v>
      </c>
      <c r="N77" s="6">
        <f t="shared" si="21"/>
        <v>0</v>
      </c>
      <c r="O77" s="12">
        <f t="shared" si="25"/>
        <v>1</v>
      </c>
      <c r="P77" s="6">
        <f t="shared" si="22"/>
        <v>100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1</v>
      </c>
      <c r="M78" s="10">
        <f t="shared" si="18"/>
        <v>1</v>
      </c>
      <c r="N78" s="6">
        <f t="shared" si="21"/>
        <v>0</v>
      </c>
      <c r="O78" s="12">
        <f t="shared" si="25"/>
        <v>1</v>
      </c>
      <c r="P78" s="6">
        <f t="shared" si="22"/>
        <v>100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1</v>
      </c>
      <c r="M79" s="10">
        <f t="shared" si="18"/>
        <v>1</v>
      </c>
      <c r="N79" s="6">
        <f t="shared" si="21"/>
        <v>0</v>
      </c>
      <c r="O79" s="12">
        <f t="shared" si="25"/>
        <v>1</v>
      </c>
      <c r="P79" s="6">
        <f t="shared" si="22"/>
        <v>100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1</v>
      </c>
      <c r="M80" s="10">
        <f t="shared" si="18"/>
        <v>1</v>
      </c>
      <c r="N80" s="6">
        <f t="shared" si="21"/>
        <v>0</v>
      </c>
      <c r="O80" s="12">
        <f t="shared" si="25"/>
        <v>1</v>
      </c>
      <c r="P80" s="6">
        <f t="shared" si="22"/>
        <v>100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1</v>
      </c>
      <c r="M81" s="10">
        <f t="shared" si="18"/>
        <v>1</v>
      </c>
      <c r="N81" s="6">
        <f t="shared" si="21"/>
        <v>0</v>
      </c>
      <c r="O81" s="12">
        <f t="shared" si="25"/>
        <v>1</v>
      </c>
      <c r="P81" s="6">
        <f t="shared" si="22"/>
        <v>100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1</v>
      </c>
      <c r="M82" s="10">
        <f t="shared" si="18"/>
        <v>1</v>
      </c>
      <c r="N82" s="6">
        <f t="shared" si="21"/>
        <v>0</v>
      </c>
      <c r="O82" s="12">
        <f t="shared" si="25"/>
        <v>1</v>
      </c>
      <c r="P82" s="6">
        <f t="shared" si="22"/>
        <v>100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1</v>
      </c>
      <c r="M83" s="10">
        <f t="shared" si="18"/>
        <v>1</v>
      </c>
      <c r="N83" s="6">
        <f t="shared" si="21"/>
        <v>0</v>
      </c>
      <c r="O83" s="12">
        <f t="shared" si="25"/>
        <v>1</v>
      </c>
      <c r="P83" s="6">
        <f t="shared" si="22"/>
        <v>100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1</v>
      </c>
      <c r="M84" s="10">
        <f t="shared" si="18"/>
        <v>1</v>
      </c>
      <c r="N84" s="6">
        <f t="shared" si="21"/>
        <v>0</v>
      </c>
      <c r="O84" s="12">
        <f t="shared" si="25"/>
        <v>1</v>
      </c>
      <c r="P84" s="6">
        <f t="shared" si="22"/>
        <v>100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1</v>
      </c>
      <c r="M85" s="10">
        <f t="shared" si="26"/>
        <v>1</v>
      </c>
      <c r="N85" s="6">
        <f t="shared" si="21"/>
        <v>0</v>
      </c>
      <c r="O85" s="12">
        <f t="shared" si="25"/>
        <v>1</v>
      </c>
      <c r="P85" s="6">
        <f t="shared" si="22"/>
        <v>100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1</v>
      </c>
      <c r="M86" s="10">
        <f t="shared" si="26"/>
        <v>1</v>
      </c>
      <c r="N86" s="6">
        <f t="shared" si="21"/>
        <v>0</v>
      </c>
      <c r="O86" s="12">
        <f t="shared" si="25"/>
        <v>1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1</v>
      </c>
      <c r="M87" s="10">
        <f t="shared" si="26"/>
        <v>1</v>
      </c>
      <c r="N87" s="6">
        <f t="shared" si="21"/>
        <v>0</v>
      </c>
      <c r="O87" s="12">
        <f t="shared" si="25"/>
        <v>1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1</v>
      </c>
      <c r="M88" s="10">
        <f t="shared" si="26"/>
        <v>1</v>
      </c>
      <c r="N88" s="6">
        <f t="shared" si="21"/>
        <v>0</v>
      </c>
      <c r="O88" s="12">
        <f t="shared" si="25"/>
        <v>1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1</v>
      </c>
      <c r="M89" s="10">
        <f t="shared" si="26"/>
        <v>1</v>
      </c>
      <c r="N89" s="6">
        <f t="shared" si="21"/>
        <v>0</v>
      </c>
      <c r="O89" s="12">
        <f t="shared" si="25"/>
        <v>1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1</v>
      </c>
      <c r="M90" s="10">
        <f t="shared" si="26"/>
        <v>1</v>
      </c>
      <c r="N90" s="6">
        <f t="shared" si="21"/>
        <v>0</v>
      </c>
      <c r="O90" s="12">
        <f t="shared" si="25"/>
        <v>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1</v>
      </c>
      <c r="M91" s="10">
        <f t="shared" si="26"/>
        <v>1</v>
      </c>
      <c r="N91" s="6">
        <f t="shared" si="21"/>
        <v>0</v>
      </c>
      <c r="O91" s="12">
        <f t="shared" si="25"/>
        <v>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1</v>
      </c>
      <c r="M92" s="10">
        <f t="shared" si="26"/>
        <v>1</v>
      </c>
      <c r="N92" s="6">
        <f t="shared" si="21"/>
        <v>0</v>
      </c>
      <c r="O92" s="12">
        <f t="shared" si="25"/>
        <v>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1</v>
      </c>
      <c r="M93" s="10">
        <f t="shared" si="26"/>
        <v>1</v>
      </c>
      <c r="N93" s="6">
        <f t="shared" si="21"/>
        <v>0</v>
      </c>
      <c r="O93" s="12">
        <f t="shared" si="25"/>
        <v>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1</v>
      </c>
      <c r="M94" s="10">
        <f t="shared" si="26"/>
        <v>1</v>
      </c>
      <c r="N94" s="6">
        <f t="shared" si="21"/>
        <v>0</v>
      </c>
      <c r="O94" s="12">
        <f t="shared" si="25"/>
        <v>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1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1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1</v>
      </c>
      <c r="K96" s="10">
        <f t="shared" si="27"/>
        <v>1</v>
      </c>
      <c r="L96" s="10"/>
      <c r="M96" s="10"/>
      <c r="N96" s="10">
        <f>SUM(N4:N94)</f>
        <v>1</v>
      </c>
      <c r="O96" s="10"/>
      <c r="P96" s="10"/>
      <c r="Q96" s="10">
        <f>SUM(Q4:Q94)</f>
        <v>2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1988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0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0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 t="e">
        <f aca="true" t="shared" si="2" ref="N4:N35">(+J4+K4)*($J$96/($J$96+$K$96))</f>
        <v>#DIV/0!</v>
      </c>
      <c r="O4" s="12" t="e">
        <f>N4</f>
        <v>#DIV/0!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 t="e">
        <f>SUM(N4:N10)</f>
        <v>#DIV/0!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 t="e">
        <f t="shared" si="2"/>
        <v>#DIV/0!</v>
      </c>
      <c r="O5" s="12" t="e">
        <f aca="true" t="shared" si="8" ref="O5:O36">O4+N5</f>
        <v>#DIV/0!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 t="e">
        <f>SUM(N11:N17)</f>
        <v>#DIV/0!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 t="e">
        <f t="shared" si="2"/>
        <v>#DIV/0!</v>
      </c>
      <c r="O6" s="12" t="e">
        <f t="shared" si="8"/>
        <v>#DIV/0!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0</v>
      </c>
      <c r="W6" s="5"/>
      <c r="X6" s="14" t="s">
        <v>41</v>
      </c>
      <c r="Z6" s="12" t="e">
        <f>SUM(N18:N24)</f>
        <v>#DIV/0!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 t="e">
        <f t="shared" si="2"/>
        <v>#DIV/0!</v>
      </c>
      <c r="O7" s="12" t="e">
        <f t="shared" si="8"/>
        <v>#DIV/0!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 t="e">
        <f>V6*100/(V5+V6)</f>
        <v>#DIV/0!</v>
      </c>
      <c r="W7" s="5"/>
      <c r="Y7" s="14" t="s">
        <v>43</v>
      </c>
      <c r="Z7" s="12" t="e">
        <f>SUM(N25:N31)</f>
        <v>#DIV/0!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 t="e">
        <f t="shared" si="2"/>
        <v>#DIV/0!</v>
      </c>
      <c r="O8" s="12" t="e">
        <f t="shared" si="8"/>
        <v>#DIV/0!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 t="e">
        <f>SUM(N32:N38)</f>
        <v>#DIV/0!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 t="e">
        <f t="shared" si="2"/>
        <v>#DIV/0!</v>
      </c>
      <c r="O9" s="12" t="e">
        <f t="shared" si="8"/>
        <v>#DIV/0!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 t="e">
        <f>SUM(N39:N45)</f>
        <v>#DIV/0!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 t="e">
        <f t="shared" si="2"/>
        <v>#DIV/0!</v>
      </c>
      <c r="O10" s="12" t="e">
        <f t="shared" si="8"/>
        <v>#DIV/0!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 t="e">
        <f>SUM(N46:N52)</f>
        <v>#DIV/0!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 t="e">
        <f t="shared" si="2"/>
        <v>#DIV/0!</v>
      </c>
      <c r="O11" s="12" t="e">
        <f t="shared" si="8"/>
        <v>#DIV/0!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 t="e">
        <f>SUM(N53:N59)</f>
        <v>#DIV/0!</v>
      </c>
      <c r="AA11" s="6" t="e">
        <f t="shared" si="6"/>
        <v>#DIV/0!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 t="e">
        <f t="shared" si="2"/>
        <v>#DIV/0!</v>
      </c>
      <c r="O12" s="12" t="e">
        <f t="shared" si="8"/>
        <v>#DIV/0!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 t="e">
        <f>100*((G96+C96)/(B96+C96+F96+G96))</f>
        <v>#DIV/0!</v>
      </c>
      <c r="W12" s="5"/>
      <c r="X12" s="15" t="s">
        <v>50</v>
      </c>
      <c r="Z12" s="12" t="e">
        <f>SUM(N60:N66)</f>
        <v>#DIV/0!</v>
      </c>
      <c r="AA12" s="6" t="e">
        <f t="shared" si="6"/>
        <v>#DIV/0!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 t="e">
        <f t="shared" si="2"/>
        <v>#DIV/0!</v>
      </c>
      <c r="O13" s="12" t="e">
        <f t="shared" si="8"/>
        <v>#DIV/0!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 t="e">
        <f>SUM(N67:N73)</f>
        <v>#DIV/0!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 t="e">
        <f t="shared" si="2"/>
        <v>#DIV/0!</v>
      </c>
      <c r="O14" s="12" t="e">
        <f t="shared" si="8"/>
        <v>#DIV/0!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 t="e">
        <f>SUM(N74:N80)</f>
        <v>#DIV/0!</v>
      </c>
      <c r="AA14" s="6" t="e">
        <f t="shared" si="6"/>
        <v>#DIV/0!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 t="e">
        <f t="shared" si="2"/>
        <v>#DIV/0!</v>
      </c>
      <c r="O15" s="12" t="e">
        <f t="shared" si="8"/>
        <v>#DIV/0!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 t="e">
        <f>SUM(N81:N87)</f>
        <v>#DIV/0!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 t="e">
        <f t="shared" si="2"/>
        <v>#DIV/0!</v>
      </c>
      <c r="O16" s="12" t="e">
        <f t="shared" si="8"/>
        <v>#DIV/0!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 t="e">
        <f>SUM(N88:N94)</f>
        <v>#DIV/0!</v>
      </c>
      <c r="AA16" s="6" t="e">
        <f t="shared" si="6"/>
        <v>#DIV/0!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 t="e">
        <f t="shared" si="2"/>
        <v>#DIV/0!</v>
      </c>
      <c r="O17" s="12" t="e">
        <f t="shared" si="8"/>
        <v>#DIV/0!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 t="e">
        <f>SUM(Z4:Z16)</f>
        <v>#DIV/0!</v>
      </c>
      <c r="AA17" s="10" t="e">
        <f>SUM(AA4:AA16)</f>
        <v>#DIV/0!</v>
      </c>
      <c r="AB17" s="10">
        <f>SUM(AB4:AB16)</f>
        <v>0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 t="e">
        <f t="shared" si="2"/>
        <v>#DIV/0!</v>
      </c>
      <c r="O18" s="12" t="e">
        <f t="shared" si="8"/>
        <v>#DIV/0!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 t="e">
        <f t="shared" si="2"/>
        <v>#DIV/0!</v>
      </c>
      <c r="O19" s="12" t="e">
        <f t="shared" si="8"/>
        <v>#DIV/0!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 t="e">
        <f t="shared" si="2"/>
        <v>#DIV/0!</v>
      </c>
      <c r="O20" s="12" t="e">
        <f t="shared" si="8"/>
        <v>#DIV/0!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 t="e">
        <f t="shared" si="2"/>
        <v>#DIV/0!</v>
      </c>
      <c r="O21" s="12" t="e">
        <f t="shared" si="8"/>
        <v>#DIV/0!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 t="e">
        <f t="shared" si="2"/>
        <v>#DIV/0!</v>
      </c>
      <c r="O22" s="12" t="e">
        <f t="shared" si="8"/>
        <v>#DIV/0!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 t="e">
        <f t="shared" si="2"/>
        <v>#DIV/0!</v>
      </c>
      <c r="O23" s="12" t="e">
        <f t="shared" si="8"/>
        <v>#DIV/0!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 t="e">
        <f t="shared" si="2"/>
        <v>#DIV/0!</v>
      </c>
      <c r="O24" s="12" t="e">
        <f t="shared" si="8"/>
        <v>#DIV/0!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 t="e">
        <f t="shared" si="2"/>
        <v>#DIV/0!</v>
      </c>
      <c r="O25" s="12" t="e">
        <f t="shared" si="8"/>
        <v>#DIV/0!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 t="e">
        <f t="shared" si="2"/>
        <v>#DIV/0!</v>
      </c>
      <c r="O26" s="12" t="e">
        <f t="shared" si="8"/>
        <v>#DIV/0!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 t="e">
        <f t="shared" si="2"/>
        <v>#DIV/0!</v>
      </c>
      <c r="O27" s="12" t="e">
        <f t="shared" si="8"/>
        <v>#DIV/0!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 t="e">
        <f t="shared" si="2"/>
        <v>#DIV/0!</v>
      </c>
      <c r="O28" s="12" t="e">
        <f t="shared" si="8"/>
        <v>#DIV/0!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 t="e">
        <f t="shared" si="2"/>
        <v>#DIV/0!</v>
      </c>
      <c r="O29" s="12" t="e">
        <f t="shared" si="8"/>
        <v>#DIV/0!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 t="e">
        <f t="shared" si="2"/>
        <v>#DIV/0!</v>
      </c>
      <c r="O30" s="12" t="e">
        <f t="shared" si="8"/>
        <v>#DIV/0!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 t="e">
        <f t="shared" si="2"/>
        <v>#DIV/0!</v>
      </c>
      <c r="O31" s="12" t="e">
        <f t="shared" si="8"/>
        <v>#DIV/0!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 t="e">
        <f t="shared" si="2"/>
        <v>#DIV/0!</v>
      </c>
      <c r="O32" s="12" t="e">
        <f t="shared" si="8"/>
        <v>#DIV/0!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 t="e">
        <f t="shared" si="2"/>
        <v>#DIV/0!</v>
      </c>
      <c r="O33" s="12" t="e">
        <f t="shared" si="8"/>
        <v>#DIV/0!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 t="e">
        <f t="shared" si="2"/>
        <v>#DIV/0!</v>
      </c>
      <c r="O34" s="12" t="e">
        <f t="shared" si="8"/>
        <v>#DIV/0!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 t="e">
        <f t="shared" si="2"/>
        <v>#DIV/0!</v>
      </c>
      <c r="O35" s="12" t="e">
        <f t="shared" si="8"/>
        <v>#DIV/0!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 t="e">
        <f aca="true" t="shared" si="12" ref="N36:N67">(+J36+K36)*($J$96/($J$96+$K$96))</f>
        <v>#DIV/0!</v>
      </c>
      <c r="O36" s="12" t="e">
        <f t="shared" si="8"/>
        <v>#DIV/0!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 t="e">
        <f t="shared" si="12"/>
        <v>#DIV/0!</v>
      </c>
      <c r="O37" s="12" t="e">
        <f aca="true" t="shared" si="16" ref="O37:O68">O36+N37</f>
        <v>#DIV/0!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 t="e">
        <f t="shared" si="12"/>
        <v>#DIV/0!</v>
      </c>
      <c r="O38" s="12" t="e">
        <f t="shared" si="16"/>
        <v>#DIV/0!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 t="e">
        <f t="shared" si="12"/>
        <v>#DIV/0!</v>
      </c>
      <c r="O39" s="12" t="e">
        <f t="shared" si="16"/>
        <v>#DIV/0!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 t="e">
        <f t="shared" si="12"/>
        <v>#DIV/0!</v>
      </c>
      <c r="O40" s="12" t="e">
        <f t="shared" si="16"/>
        <v>#DIV/0!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 t="e">
        <f t="shared" si="12"/>
        <v>#DIV/0!</v>
      </c>
      <c r="O41" s="12" t="e">
        <f t="shared" si="16"/>
        <v>#DIV/0!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 t="e">
        <f t="shared" si="12"/>
        <v>#DIV/0!</v>
      </c>
      <c r="O42" s="12" t="e">
        <f t="shared" si="16"/>
        <v>#DIV/0!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 t="e">
        <f t="shared" si="12"/>
        <v>#DIV/0!</v>
      </c>
      <c r="O43" s="12" t="e">
        <f t="shared" si="16"/>
        <v>#DIV/0!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 t="e">
        <f t="shared" si="12"/>
        <v>#DIV/0!</v>
      </c>
      <c r="O44" s="12" t="e">
        <f t="shared" si="16"/>
        <v>#DIV/0!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 t="e">
        <f t="shared" si="12"/>
        <v>#DIV/0!</v>
      </c>
      <c r="O45" s="12" t="e">
        <f t="shared" si="16"/>
        <v>#DIV/0!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 t="e">
        <f t="shared" si="12"/>
        <v>#DIV/0!</v>
      </c>
      <c r="O46" s="12" t="e">
        <f t="shared" si="16"/>
        <v>#DIV/0!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 t="e">
        <f t="shared" si="12"/>
        <v>#DIV/0!</v>
      </c>
      <c r="O47" s="12" t="e">
        <f t="shared" si="16"/>
        <v>#DIV/0!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 t="e">
        <f t="shared" si="12"/>
        <v>#DIV/0!</v>
      </c>
      <c r="O48" s="12" t="e">
        <f t="shared" si="16"/>
        <v>#DIV/0!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 t="e">
        <f t="shared" si="12"/>
        <v>#DIV/0!</v>
      </c>
      <c r="O49" s="12" t="e">
        <f t="shared" si="16"/>
        <v>#DIV/0!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 t="e">
        <f t="shared" si="12"/>
        <v>#DIV/0!</v>
      </c>
      <c r="O50" s="12" t="e">
        <f t="shared" si="16"/>
        <v>#DIV/0!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 t="e">
        <f t="shared" si="12"/>
        <v>#DIV/0!</v>
      </c>
      <c r="O51" s="12" t="e">
        <f t="shared" si="16"/>
        <v>#DIV/0!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 t="e">
        <f t="shared" si="12"/>
        <v>#DIV/0!</v>
      </c>
      <c r="O52" s="12" t="e">
        <f t="shared" si="16"/>
        <v>#DIV/0!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 t="e">
        <f t="shared" si="12"/>
        <v>#DIV/0!</v>
      </c>
      <c r="O53" s="12" t="e">
        <f t="shared" si="16"/>
        <v>#DIV/0!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 t="e">
        <f t="shared" si="12"/>
        <v>#DIV/0!</v>
      </c>
      <c r="O54" s="12" t="e">
        <f t="shared" si="16"/>
        <v>#DIV/0!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 t="e">
        <f t="shared" si="12"/>
        <v>#DIV/0!</v>
      </c>
      <c r="O55" s="12" t="e">
        <f t="shared" si="16"/>
        <v>#DIV/0!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 t="e">
        <f t="shared" si="12"/>
        <v>#DIV/0!</v>
      </c>
      <c r="O56" s="12" t="e">
        <f t="shared" si="16"/>
        <v>#DIV/0!</v>
      </c>
      <c r="P56" s="6" t="e">
        <f t="shared" si="13"/>
        <v>#DIV/0!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 t="e">
        <f t="shared" si="12"/>
        <v>#DIV/0!</v>
      </c>
      <c r="O57" s="12" t="e">
        <f t="shared" si="16"/>
        <v>#DIV/0!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 t="e">
        <f t="shared" si="12"/>
        <v>#DIV/0!</v>
      </c>
      <c r="O58" s="12" t="e">
        <f t="shared" si="16"/>
        <v>#DIV/0!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 t="e">
        <f t="shared" si="12"/>
        <v>#DIV/0!</v>
      </c>
      <c r="O59" s="12" t="e">
        <f t="shared" si="16"/>
        <v>#DIV/0!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 t="e">
        <f t="shared" si="12"/>
        <v>#DIV/0!</v>
      </c>
      <c r="O60" s="12" t="e">
        <f t="shared" si="16"/>
        <v>#DIV/0!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 t="e">
        <f t="shared" si="12"/>
        <v>#DIV/0!</v>
      </c>
      <c r="O61" s="12" t="e">
        <f t="shared" si="16"/>
        <v>#DIV/0!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 t="e">
        <f t="shared" si="12"/>
        <v>#DIV/0!</v>
      </c>
      <c r="O62" s="12" t="e">
        <f t="shared" si="16"/>
        <v>#DIV/0!</v>
      </c>
      <c r="P62" s="6" t="e">
        <f t="shared" si="13"/>
        <v>#DIV/0!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 t="e">
        <f t="shared" si="12"/>
        <v>#DIV/0!</v>
      </c>
      <c r="O63" s="12" t="e">
        <f t="shared" si="16"/>
        <v>#DIV/0!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 t="e">
        <f t="shared" si="12"/>
        <v>#DIV/0!</v>
      </c>
      <c r="O64" s="12" t="e">
        <f t="shared" si="16"/>
        <v>#DIV/0!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 t="e">
        <f t="shared" si="12"/>
        <v>#DIV/0!</v>
      </c>
      <c r="O65" s="12" t="e">
        <f t="shared" si="16"/>
        <v>#DIV/0!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 t="e">
        <f t="shared" si="12"/>
        <v>#DIV/0!</v>
      </c>
      <c r="O66" s="12" t="e">
        <f t="shared" si="16"/>
        <v>#DIV/0!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 t="e">
        <f t="shared" si="12"/>
        <v>#DIV/0!</v>
      </c>
      <c r="O67" s="12" t="e">
        <f t="shared" si="16"/>
        <v>#DIV/0!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 t="e">
        <f aca="true" t="shared" si="21" ref="N68:N94">(+J68+K68)*($J$96/($J$96+$K$96))</f>
        <v>#DIV/0!</v>
      </c>
      <c r="O68" s="12" t="e">
        <f t="shared" si="16"/>
        <v>#DIV/0!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 t="e">
        <f t="shared" si="21"/>
        <v>#DIV/0!</v>
      </c>
      <c r="O69" s="12" t="e">
        <f aca="true" t="shared" si="25" ref="O69:O94">O68+N69</f>
        <v>#DIV/0!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 t="e">
        <f t="shared" si="21"/>
        <v>#DIV/0!</v>
      </c>
      <c r="O70" s="12" t="e">
        <f t="shared" si="25"/>
        <v>#DIV/0!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 t="e">
        <f t="shared" si="21"/>
        <v>#DIV/0!</v>
      </c>
      <c r="O71" s="12" t="e">
        <f t="shared" si="25"/>
        <v>#DIV/0!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 t="e">
        <f t="shared" si="21"/>
        <v>#DIV/0!</v>
      </c>
      <c r="O72" s="12" t="e">
        <f t="shared" si="25"/>
        <v>#DIV/0!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0</v>
      </c>
      <c r="N73" s="6" t="e">
        <f t="shared" si="21"/>
        <v>#DIV/0!</v>
      </c>
      <c r="O73" s="12" t="e">
        <f t="shared" si="25"/>
        <v>#DIV/0!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0</v>
      </c>
      <c r="N74" s="6" t="e">
        <f t="shared" si="21"/>
        <v>#DIV/0!</v>
      </c>
      <c r="O74" s="12" t="e">
        <f t="shared" si="25"/>
        <v>#DIV/0!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0</v>
      </c>
      <c r="N75" s="6" t="e">
        <f t="shared" si="21"/>
        <v>#DIV/0!</v>
      </c>
      <c r="O75" s="12" t="e">
        <f t="shared" si="25"/>
        <v>#DIV/0!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0</v>
      </c>
      <c r="N76" s="6" t="e">
        <f t="shared" si="21"/>
        <v>#DIV/0!</v>
      </c>
      <c r="O76" s="12" t="e">
        <f t="shared" si="25"/>
        <v>#DIV/0!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0</v>
      </c>
      <c r="N77" s="6" t="e">
        <f t="shared" si="21"/>
        <v>#DIV/0!</v>
      </c>
      <c r="O77" s="12" t="e">
        <f t="shared" si="25"/>
        <v>#DIV/0!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0</v>
      </c>
      <c r="N78" s="6" t="e">
        <f t="shared" si="21"/>
        <v>#DIV/0!</v>
      </c>
      <c r="O78" s="12" t="e">
        <f t="shared" si="25"/>
        <v>#DIV/0!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0</v>
      </c>
      <c r="N79" s="6" t="e">
        <f t="shared" si="21"/>
        <v>#DIV/0!</v>
      </c>
      <c r="O79" s="12" t="e">
        <f t="shared" si="25"/>
        <v>#DIV/0!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0</v>
      </c>
      <c r="M80" s="10">
        <f t="shared" si="18"/>
        <v>0</v>
      </c>
      <c r="N80" s="6" t="e">
        <f t="shared" si="21"/>
        <v>#DIV/0!</v>
      </c>
      <c r="O80" s="12" t="e">
        <f t="shared" si="25"/>
        <v>#DIV/0!</v>
      </c>
      <c r="P80" s="6" t="e">
        <f t="shared" si="22"/>
        <v>#DIV/0!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0</v>
      </c>
      <c r="M81" s="10">
        <f t="shared" si="18"/>
        <v>0</v>
      </c>
      <c r="N81" s="6" t="e">
        <f t="shared" si="21"/>
        <v>#DIV/0!</v>
      </c>
      <c r="O81" s="12" t="e">
        <f t="shared" si="25"/>
        <v>#DIV/0!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0</v>
      </c>
      <c r="M82" s="10">
        <f t="shared" si="18"/>
        <v>0</v>
      </c>
      <c r="N82" s="6" t="e">
        <f t="shared" si="21"/>
        <v>#DIV/0!</v>
      </c>
      <c r="O82" s="12" t="e">
        <f t="shared" si="25"/>
        <v>#DIV/0!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0</v>
      </c>
      <c r="M83" s="10">
        <f t="shared" si="18"/>
        <v>0</v>
      </c>
      <c r="N83" s="6" t="e">
        <f t="shared" si="21"/>
        <v>#DIV/0!</v>
      </c>
      <c r="O83" s="12" t="e">
        <f t="shared" si="25"/>
        <v>#DIV/0!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0</v>
      </c>
      <c r="M84" s="10">
        <f t="shared" si="18"/>
        <v>0</v>
      </c>
      <c r="N84" s="6" t="e">
        <f t="shared" si="21"/>
        <v>#DIV/0!</v>
      </c>
      <c r="O84" s="12" t="e">
        <f t="shared" si="25"/>
        <v>#DIV/0!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0</v>
      </c>
      <c r="M85" s="10">
        <f t="shared" si="26"/>
        <v>0</v>
      </c>
      <c r="N85" s="6" t="e">
        <f t="shared" si="21"/>
        <v>#DIV/0!</v>
      </c>
      <c r="O85" s="12" t="e">
        <f t="shared" si="25"/>
        <v>#DIV/0!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0</v>
      </c>
      <c r="M86" s="10">
        <f t="shared" si="26"/>
        <v>0</v>
      </c>
      <c r="N86" s="6" t="e">
        <f t="shared" si="21"/>
        <v>#DIV/0!</v>
      </c>
      <c r="O86" s="12" t="e">
        <f t="shared" si="25"/>
        <v>#DIV/0!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0</v>
      </c>
      <c r="M87" s="10">
        <f t="shared" si="26"/>
        <v>0</v>
      </c>
      <c r="N87" s="6" t="e">
        <f t="shared" si="21"/>
        <v>#DIV/0!</v>
      </c>
      <c r="O87" s="12" t="e">
        <f t="shared" si="25"/>
        <v>#DIV/0!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0</v>
      </c>
      <c r="M88" s="10">
        <f t="shared" si="26"/>
        <v>0</v>
      </c>
      <c r="N88" s="6" t="e">
        <f t="shared" si="21"/>
        <v>#DIV/0!</v>
      </c>
      <c r="O88" s="12" t="e">
        <f t="shared" si="25"/>
        <v>#DIV/0!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0</v>
      </c>
      <c r="M89" s="10">
        <f t="shared" si="26"/>
        <v>0</v>
      </c>
      <c r="N89" s="6" t="e">
        <f t="shared" si="21"/>
        <v>#DIV/0!</v>
      </c>
      <c r="O89" s="12" t="e">
        <f t="shared" si="25"/>
        <v>#DIV/0!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0</v>
      </c>
      <c r="M90" s="10">
        <f t="shared" si="26"/>
        <v>0</v>
      </c>
      <c r="N90" s="6" t="e">
        <f t="shared" si="21"/>
        <v>#DIV/0!</v>
      </c>
      <c r="O90" s="12" t="e">
        <f t="shared" si="25"/>
        <v>#DIV/0!</v>
      </c>
      <c r="P90" s="6" t="e">
        <f t="shared" si="22"/>
        <v>#DIV/0!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0</v>
      </c>
      <c r="M91" s="10">
        <f t="shared" si="26"/>
        <v>0</v>
      </c>
      <c r="N91" s="6" t="e">
        <f t="shared" si="21"/>
        <v>#DIV/0!</v>
      </c>
      <c r="O91" s="12" t="e">
        <f t="shared" si="25"/>
        <v>#DIV/0!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0</v>
      </c>
      <c r="M92" s="10">
        <f t="shared" si="26"/>
        <v>0</v>
      </c>
      <c r="N92" s="6" t="e">
        <f t="shared" si="21"/>
        <v>#DIV/0!</v>
      </c>
      <c r="O92" s="12" t="e">
        <f t="shared" si="25"/>
        <v>#DIV/0!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0</v>
      </c>
      <c r="M93" s="10">
        <f t="shared" si="26"/>
        <v>0</v>
      </c>
      <c r="N93" s="6" t="e">
        <f t="shared" si="21"/>
        <v>#DIV/0!</v>
      </c>
      <c r="O93" s="12" t="e">
        <f t="shared" si="25"/>
        <v>#DIV/0!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0</v>
      </c>
      <c r="M94" s="10">
        <f t="shared" si="26"/>
        <v>0</v>
      </c>
      <c r="N94" s="6" t="e">
        <f t="shared" si="21"/>
        <v>#DIV/0!</v>
      </c>
      <c r="O94" s="12" t="e">
        <f t="shared" si="25"/>
        <v>#DIV/0!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0</v>
      </c>
      <c r="K96" s="10">
        <f t="shared" si="27"/>
        <v>0</v>
      </c>
      <c r="L96" s="10"/>
      <c r="M96" s="10"/>
      <c r="N96" s="10" t="e">
        <f>SUM(N4:N94)</f>
        <v>#DIV/0!</v>
      </c>
      <c r="O96" s="10"/>
      <c r="P96" s="10"/>
      <c r="Q96" s="10">
        <f>SUM(Q4:Q94)</f>
        <v>0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9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1987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8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2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3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5</v>
      </c>
      <c r="W6" s="5"/>
      <c r="X6" s="14" t="s">
        <v>41</v>
      </c>
      <c r="Z6" s="12">
        <f>SUM(N18:N24)</f>
        <v>0.5</v>
      </c>
      <c r="AA6" s="6">
        <f t="shared" si="6"/>
        <v>50</v>
      </c>
      <c r="AB6" s="12">
        <f>SUM(Q18:Q24)+SUM(R18:R24)</f>
        <v>1</v>
      </c>
      <c r="AC6" s="12">
        <f>100*SUM(Q18:Q24)/AB6</f>
        <v>100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62.5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100</v>
      </c>
      <c r="W10" s="5"/>
      <c r="X10" s="15" t="s">
        <v>47</v>
      </c>
      <c r="Z10" s="12">
        <f>SUM(N46:N52)</f>
        <v>0</v>
      </c>
      <c r="AA10" s="6">
        <f t="shared" si="6"/>
        <v>0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>
        <f>100*(+G96/(F96+G96))</f>
        <v>33.33333333333333</v>
      </c>
      <c r="W11" s="5"/>
      <c r="Y11" s="15" t="s">
        <v>48</v>
      </c>
      <c r="Z11" s="12">
        <f>SUM(N53:N59)</f>
        <v>0.5</v>
      </c>
      <c r="AA11" s="6">
        <f t="shared" si="6"/>
        <v>50</v>
      </c>
      <c r="AB11" s="12">
        <f>SUM(Q53:Q59)+SUM(R53:R59)</f>
        <v>1</v>
      </c>
      <c r="AC11" s="12">
        <f>100*SUM(Q53:Q59)/AB11</f>
        <v>100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60</v>
      </c>
      <c r="W12" s="5"/>
      <c r="X12" s="15" t="s">
        <v>50</v>
      </c>
      <c r="Z12" s="12">
        <f>SUM(N60:N66)</f>
        <v>-0.5</v>
      </c>
      <c r="AA12" s="6">
        <f t="shared" si="6"/>
        <v>-50</v>
      </c>
      <c r="AB12" s="12">
        <f>SUM(Q60:Q66)+SUM(R60:R66)</f>
        <v>1</v>
      </c>
      <c r="AC12" s="12">
        <f>100*SUM(Q60:Q66)/AB12</f>
        <v>0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1</v>
      </c>
      <c r="AA13" s="6">
        <f t="shared" si="6"/>
        <v>100</v>
      </c>
      <c r="AB13" s="12">
        <f>SUM(Q67:Q73)+SUM(R67:R73)</f>
        <v>2</v>
      </c>
      <c r="AC13" s="12">
        <f>100*SUM(Q67:Q73)/AB13</f>
        <v>100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2</v>
      </c>
      <c r="AC14" s="12">
        <f>100*SUM(Q74:Q80)/AB14</f>
        <v>50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-0.5</v>
      </c>
      <c r="AA16" s="6">
        <f t="shared" si="6"/>
        <v>-50</v>
      </c>
      <c r="AB16" s="12">
        <f>SUM(Q88:Q94)+SUM(R88:R94)</f>
        <v>1</v>
      </c>
      <c r="AC16" s="12">
        <f>100*SUM(Q88:Q94)/AB16</f>
        <v>0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1</v>
      </c>
      <c r="AA17" s="10">
        <f>SUM(AA4:AA16)</f>
        <v>100</v>
      </c>
      <c r="AB17" s="10">
        <f>SUM(AB4:AB16)</f>
        <v>8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>
        <v>1</v>
      </c>
      <c r="H18" s="24"/>
      <c r="I18" s="24"/>
      <c r="J18" s="10">
        <f t="shared" si="0"/>
        <v>0</v>
      </c>
      <c r="K18" s="10">
        <f t="shared" si="1"/>
        <v>1</v>
      </c>
      <c r="L18" s="10">
        <f t="shared" si="7"/>
        <v>0</v>
      </c>
      <c r="M18" s="10">
        <f t="shared" si="7"/>
        <v>1</v>
      </c>
      <c r="N18" s="6">
        <f t="shared" si="2"/>
        <v>0.5</v>
      </c>
      <c r="O18" s="12">
        <f t="shared" si="8"/>
        <v>0.5</v>
      </c>
      <c r="P18" s="6">
        <f t="shared" si="3"/>
        <v>50</v>
      </c>
      <c r="Q18" s="10">
        <f t="shared" si="4"/>
        <v>1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1</v>
      </c>
      <c r="N19" s="6">
        <f t="shared" si="2"/>
        <v>0</v>
      </c>
      <c r="O19" s="12">
        <f t="shared" si="8"/>
        <v>0.5</v>
      </c>
      <c r="P19" s="6">
        <f t="shared" si="3"/>
        <v>50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1</v>
      </c>
      <c r="N20" s="6">
        <f t="shared" si="2"/>
        <v>0</v>
      </c>
      <c r="O20" s="12">
        <f t="shared" si="8"/>
        <v>0.5</v>
      </c>
      <c r="P20" s="6">
        <f t="shared" si="3"/>
        <v>50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1</v>
      </c>
      <c r="N21" s="6">
        <f t="shared" si="2"/>
        <v>0</v>
      </c>
      <c r="O21" s="12">
        <f t="shared" si="8"/>
        <v>0.5</v>
      </c>
      <c r="P21" s="6">
        <f t="shared" si="3"/>
        <v>50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1</v>
      </c>
      <c r="N22" s="6">
        <f t="shared" si="2"/>
        <v>0</v>
      </c>
      <c r="O22" s="12">
        <f t="shared" si="8"/>
        <v>0.5</v>
      </c>
      <c r="P22" s="6">
        <f t="shared" si="3"/>
        <v>50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1</v>
      </c>
      <c r="N23" s="6">
        <f t="shared" si="2"/>
        <v>0</v>
      </c>
      <c r="O23" s="12">
        <f t="shared" si="8"/>
        <v>0.5</v>
      </c>
      <c r="P23" s="6">
        <f t="shared" si="3"/>
        <v>50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1</v>
      </c>
      <c r="N24" s="6">
        <f t="shared" si="2"/>
        <v>0</v>
      </c>
      <c r="O24" s="12">
        <f t="shared" si="8"/>
        <v>0.5</v>
      </c>
      <c r="P24" s="6">
        <f t="shared" si="3"/>
        <v>50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1</v>
      </c>
      <c r="N25" s="6">
        <f t="shared" si="2"/>
        <v>0</v>
      </c>
      <c r="O25" s="12">
        <f t="shared" si="8"/>
        <v>0.5</v>
      </c>
      <c r="P25" s="6">
        <f t="shared" si="3"/>
        <v>50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1</v>
      </c>
      <c r="N26" s="6">
        <f t="shared" si="2"/>
        <v>0</v>
      </c>
      <c r="O26" s="12">
        <f t="shared" si="8"/>
        <v>0.5</v>
      </c>
      <c r="P26" s="6">
        <f t="shared" si="3"/>
        <v>50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1</v>
      </c>
      <c r="N27" s="6">
        <f t="shared" si="2"/>
        <v>0</v>
      </c>
      <c r="O27" s="12">
        <f t="shared" si="8"/>
        <v>0.5</v>
      </c>
      <c r="P27" s="6">
        <f t="shared" si="3"/>
        <v>50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1</v>
      </c>
      <c r="N28" s="6">
        <f t="shared" si="2"/>
        <v>0</v>
      </c>
      <c r="O28" s="12">
        <f t="shared" si="8"/>
        <v>0.5</v>
      </c>
      <c r="P28" s="6">
        <f t="shared" si="3"/>
        <v>50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1</v>
      </c>
      <c r="N29" s="6">
        <f t="shared" si="2"/>
        <v>0</v>
      </c>
      <c r="O29" s="12">
        <f t="shared" si="8"/>
        <v>0.5</v>
      </c>
      <c r="P29" s="6">
        <f t="shared" si="3"/>
        <v>50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1</v>
      </c>
      <c r="N30" s="6">
        <f t="shared" si="2"/>
        <v>0</v>
      </c>
      <c r="O30" s="12">
        <f t="shared" si="8"/>
        <v>0.5</v>
      </c>
      <c r="P30" s="6">
        <f t="shared" si="3"/>
        <v>50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1</v>
      </c>
      <c r="N31" s="6">
        <f t="shared" si="2"/>
        <v>0</v>
      </c>
      <c r="O31" s="12">
        <f t="shared" si="8"/>
        <v>0.5</v>
      </c>
      <c r="P31" s="6">
        <f t="shared" si="3"/>
        <v>50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1</v>
      </c>
      <c r="N32" s="6">
        <f t="shared" si="2"/>
        <v>0</v>
      </c>
      <c r="O32" s="12">
        <f t="shared" si="8"/>
        <v>0.5</v>
      </c>
      <c r="P32" s="6">
        <f t="shared" si="3"/>
        <v>50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1</v>
      </c>
      <c r="N33" s="6">
        <f t="shared" si="2"/>
        <v>0</v>
      </c>
      <c r="O33" s="12">
        <f t="shared" si="8"/>
        <v>0.5</v>
      </c>
      <c r="P33" s="6">
        <f t="shared" si="3"/>
        <v>50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1</v>
      </c>
      <c r="N34" s="6">
        <f t="shared" si="2"/>
        <v>0</v>
      </c>
      <c r="O34" s="12">
        <f t="shared" si="8"/>
        <v>0.5</v>
      </c>
      <c r="P34" s="6">
        <f t="shared" si="3"/>
        <v>50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1</v>
      </c>
      <c r="N35" s="6">
        <f t="shared" si="2"/>
        <v>0</v>
      </c>
      <c r="O35" s="12">
        <f t="shared" si="8"/>
        <v>0.5</v>
      </c>
      <c r="P35" s="6">
        <f t="shared" si="3"/>
        <v>50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1</v>
      </c>
      <c r="N36" s="6">
        <f aca="true" t="shared" si="12" ref="N36:N67">(+J36+K36)*($J$96/($J$96+$K$96))</f>
        <v>0</v>
      </c>
      <c r="O36" s="12">
        <f t="shared" si="8"/>
        <v>0.5</v>
      </c>
      <c r="P36" s="6">
        <f aca="true" t="shared" si="13" ref="P36:P67">O36*100/$N$96</f>
        <v>50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1</v>
      </c>
      <c r="N37" s="6">
        <f t="shared" si="12"/>
        <v>0</v>
      </c>
      <c r="O37" s="12">
        <f aca="true" t="shared" si="16" ref="O37:O68">O36+N37</f>
        <v>0.5</v>
      </c>
      <c r="P37" s="6">
        <f t="shared" si="13"/>
        <v>50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1</v>
      </c>
      <c r="N38" s="6">
        <f t="shared" si="12"/>
        <v>0</v>
      </c>
      <c r="O38" s="12">
        <f t="shared" si="16"/>
        <v>0.5</v>
      </c>
      <c r="P38" s="6">
        <f t="shared" si="13"/>
        <v>50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1</v>
      </c>
      <c r="N39" s="6">
        <f t="shared" si="12"/>
        <v>0</v>
      </c>
      <c r="O39" s="12">
        <f t="shared" si="16"/>
        <v>0.5</v>
      </c>
      <c r="P39" s="6">
        <f t="shared" si="13"/>
        <v>50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1</v>
      </c>
      <c r="N40" s="6">
        <f t="shared" si="12"/>
        <v>0</v>
      </c>
      <c r="O40" s="12">
        <f t="shared" si="16"/>
        <v>0.5</v>
      </c>
      <c r="P40" s="6">
        <f t="shared" si="13"/>
        <v>50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1</v>
      </c>
      <c r="N41" s="6">
        <f t="shared" si="12"/>
        <v>0</v>
      </c>
      <c r="O41" s="12">
        <f t="shared" si="16"/>
        <v>0.5</v>
      </c>
      <c r="P41" s="6">
        <f t="shared" si="13"/>
        <v>50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1</v>
      </c>
      <c r="N42" s="6">
        <f t="shared" si="12"/>
        <v>0</v>
      </c>
      <c r="O42" s="12">
        <f t="shared" si="16"/>
        <v>0.5</v>
      </c>
      <c r="P42" s="6">
        <f t="shared" si="13"/>
        <v>50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1</v>
      </c>
      <c r="N43" s="6">
        <f t="shared" si="12"/>
        <v>0</v>
      </c>
      <c r="O43" s="12">
        <f t="shared" si="16"/>
        <v>0.5</v>
      </c>
      <c r="P43" s="6">
        <f t="shared" si="13"/>
        <v>50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1</v>
      </c>
      <c r="N44" s="6">
        <f t="shared" si="12"/>
        <v>0</v>
      </c>
      <c r="O44" s="12">
        <f t="shared" si="16"/>
        <v>0.5</v>
      </c>
      <c r="P44" s="6">
        <f t="shared" si="13"/>
        <v>50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1</v>
      </c>
      <c r="N45" s="6">
        <f t="shared" si="12"/>
        <v>0</v>
      </c>
      <c r="O45" s="12">
        <f t="shared" si="16"/>
        <v>0.5</v>
      </c>
      <c r="P45" s="6">
        <f t="shared" si="13"/>
        <v>50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1</v>
      </c>
      <c r="N46" s="6">
        <f t="shared" si="12"/>
        <v>0</v>
      </c>
      <c r="O46" s="12">
        <f t="shared" si="16"/>
        <v>0.5</v>
      </c>
      <c r="P46" s="6">
        <f t="shared" si="13"/>
        <v>50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1</v>
      </c>
      <c r="N47" s="6">
        <f t="shared" si="12"/>
        <v>0</v>
      </c>
      <c r="O47" s="12">
        <f t="shared" si="16"/>
        <v>0.5</v>
      </c>
      <c r="P47" s="6">
        <f t="shared" si="13"/>
        <v>50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1</v>
      </c>
      <c r="N48" s="6">
        <f t="shared" si="12"/>
        <v>0</v>
      </c>
      <c r="O48" s="12">
        <f t="shared" si="16"/>
        <v>0.5</v>
      </c>
      <c r="P48" s="6">
        <f t="shared" si="13"/>
        <v>50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1</v>
      </c>
      <c r="N49" s="6">
        <f t="shared" si="12"/>
        <v>0</v>
      </c>
      <c r="O49" s="12">
        <f t="shared" si="16"/>
        <v>0.5</v>
      </c>
      <c r="P49" s="6">
        <f t="shared" si="13"/>
        <v>50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1</v>
      </c>
      <c r="N50" s="6">
        <f t="shared" si="12"/>
        <v>0</v>
      </c>
      <c r="O50" s="12">
        <f t="shared" si="16"/>
        <v>0.5</v>
      </c>
      <c r="P50" s="6">
        <f t="shared" si="13"/>
        <v>50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1</v>
      </c>
      <c r="N51" s="6">
        <f t="shared" si="12"/>
        <v>0</v>
      </c>
      <c r="O51" s="12">
        <f t="shared" si="16"/>
        <v>0.5</v>
      </c>
      <c r="P51" s="6">
        <f t="shared" si="13"/>
        <v>50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1</v>
      </c>
      <c r="N52" s="6">
        <f t="shared" si="12"/>
        <v>0</v>
      </c>
      <c r="O52" s="12">
        <f t="shared" si="16"/>
        <v>0.5</v>
      </c>
      <c r="P52" s="6">
        <f t="shared" si="13"/>
        <v>50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>
        <v>1</v>
      </c>
      <c r="D53" s="24"/>
      <c r="E53" s="24"/>
      <c r="F53" s="25"/>
      <c r="G53" s="25"/>
      <c r="H53" s="24"/>
      <c r="I53" s="24"/>
      <c r="J53" s="10">
        <f t="shared" si="10"/>
        <v>1</v>
      </c>
      <c r="K53" s="10">
        <f t="shared" si="11"/>
        <v>0</v>
      </c>
      <c r="L53" s="10">
        <f t="shared" si="17"/>
        <v>1</v>
      </c>
      <c r="M53" s="10">
        <f t="shared" si="17"/>
        <v>1</v>
      </c>
      <c r="N53" s="6">
        <f t="shared" si="12"/>
        <v>0.5</v>
      </c>
      <c r="O53" s="12">
        <f t="shared" si="16"/>
        <v>1</v>
      </c>
      <c r="P53" s="6">
        <f t="shared" si="13"/>
        <v>100</v>
      </c>
      <c r="Q53" s="10">
        <f t="shared" si="14"/>
        <v>1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1</v>
      </c>
      <c r="M54" s="10">
        <f t="shared" si="17"/>
        <v>1</v>
      </c>
      <c r="N54" s="6">
        <f t="shared" si="12"/>
        <v>0</v>
      </c>
      <c r="O54" s="12">
        <f t="shared" si="16"/>
        <v>1</v>
      </c>
      <c r="P54" s="6">
        <f t="shared" si="13"/>
        <v>100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1</v>
      </c>
      <c r="M55" s="10">
        <f t="shared" si="17"/>
        <v>1</v>
      </c>
      <c r="N55" s="6">
        <f t="shared" si="12"/>
        <v>0</v>
      </c>
      <c r="O55" s="12">
        <f t="shared" si="16"/>
        <v>1</v>
      </c>
      <c r="P55" s="6">
        <f t="shared" si="13"/>
        <v>100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1</v>
      </c>
      <c r="M56" s="10">
        <f t="shared" si="17"/>
        <v>1</v>
      </c>
      <c r="N56" s="6">
        <f t="shared" si="12"/>
        <v>0</v>
      </c>
      <c r="O56" s="12">
        <f t="shared" si="16"/>
        <v>1</v>
      </c>
      <c r="P56" s="6">
        <f t="shared" si="13"/>
        <v>100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1</v>
      </c>
      <c r="M57" s="10">
        <f t="shared" si="17"/>
        <v>1</v>
      </c>
      <c r="N57" s="6">
        <f t="shared" si="12"/>
        <v>0</v>
      </c>
      <c r="O57" s="12">
        <f t="shared" si="16"/>
        <v>1</v>
      </c>
      <c r="P57" s="6">
        <f t="shared" si="13"/>
        <v>100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1</v>
      </c>
      <c r="M58" s="10">
        <f t="shared" si="17"/>
        <v>1</v>
      </c>
      <c r="N58" s="6">
        <f t="shared" si="12"/>
        <v>0</v>
      </c>
      <c r="O58" s="12">
        <f t="shared" si="16"/>
        <v>1</v>
      </c>
      <c r="P58" s="6">
        <f t="shared" si="13"/>
        <v>100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1</v>
      </c>
      <c r="M59" s="10">
        <f t="shared" si="17"/>
        <v>1</v>
      </c>
      <c r="N59" s="6">
        <f t="shared" si="12"/>
        <v>0</v>
      </c>
      <c r="O59" s="12">
        <f t="shared" si="16"/>
        <v>1</v>
      </c>
      <c r="P59" s="6">
        <f t="shared" si="13"/>
        <v>100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1</v>
      </c>
      <c r="M60" s="10">
        <f t="shared" si="17"/>
        <v>1</v>
      </c>
      <c r="N60" s="6">
        <f t="shared" si="12"/>
        <v>0</v>
      </c>
      <c r="O60" s="12">
        <f t="shared" si="16"/>
        <v>1</v>
      </c>
      <c r="P60" s="6">
        <f t="shared" si="13"/>
        <v>100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>
        <v>1</v>
      </c>
      <c r="E61" s="24"/>
      <c r="F61" s="24"/>
      <c r="G61" s="25"/>
      <c r="H61" s="24"/>
      <c r="I61" s="24"/>
      <c r="J61" s="10">
        <f t="shared" si="10"/>
        <v>-1</v>
      </c>
      <c r="K61" s="10">
        <f t="shared" si="11"/>
        <v>0</v>
      </c>
      <c r="L61" s="10">
        <f t="shared" si="17"/>
        <v>0</v>
      </c>
      <c r="M61" s="10">
        <f t="shared" si="17"/>
        <v>1</v>
      </c>
      <c r="N61" s="6">
        <f t="shared" si="12"/>
        <v>-0.5</v>
      </c>
      <c r="O61" s="12">
        <f t="shared" si="16"/>
        <v>0.5</v>
      </c>
      <c r="P61" s="6">
        <f t="shared" si="13"/>
        <v>50</v>
      </c>
      <c r="Q61" s="10">
        <f t="shared" si="14"/>
        <v>0</v>
      </c>
      <c r="R61" s="10">
        <f t="shared" si="15"/>
        <v>1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1</v>
      </c>
      <c r="N62" s="6">
        <f t="shared" si="12"/>
        <v>0</v>
      </c>
      <c r="O62" s="12">
        <f t="shared" si="16"/>
        <v>0.5</v>
      </c>
      <c r="P62" s="6">
        <f t="shared" si="13"/>
        <v>50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1</v>
      </c>
      <c r="N63" s="6">
        <f t="shared" si="12"/>
        <v>0</v>
      </c>
      <c r="O63" s="12">
        <f t="shared" si="16"/>
        <v>0.5</v>
      </c>
      <c r="P63" s="6">
        <f t="shared" si="13"/>
        <v>50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1</v>
      </c>
      <c r="N64" s="6">
        <f t="shared" si="12"/>
        <v>0</v>
      </c>
      <c r="O64" s="12">
        <f t="shared" si="16"/>
        <v>0.5</v>
      </c>
      <c r="P64" s="6">
        <f t="shared" si="13"/>
        <v>50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1</v>
      </c>
      <c r="N65" s="6">
        <f t="shared" si="12"/>
        <v>0</v>
      </c>
      <c r="O65" s="12">
        <f t="shared" si="16"/>
        <v>0.5</v>
      </c>
      <c r="P65" s="6">
        <f t="shared" si="13"/>
        <v>50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1</v>
      </c>
      <c r="N66" s="6">
        <f t="shared" si="12"/>
        <v>0</v>
      </c>
      <c r="O66" s="12">
        <f t="shared" si="16"/>
        <v>0.5</v>
      </c>
      <c r="P66" s="6">
        <f t="shared" si="13"/>
        <v>50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1</v>
      </c>
      <c r="N67" s="6">
        <f t="shared" si="12"/>
        <v>0</v>
      </c>
      <c r="O67" s="12">
        <f t="shared" si="16"/>
        <v>0.5</v>
      </c>
      <c r="P67" s="6">
        <f t="shared" si="13"/>
        <v>50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1</v>
      </c>
      <c r="N68" s="6">
        <f aca="true" t="shared" si="21" ref="N68:N94">(+J68+K68)*($J$96/($J$96+$K$96))</f>
        <v>0</v>
      </c>
      <c r="O68" s="12">
        <f t="shared" si="16"/>
        <v>0.5</v>
      </c>
      <c r="P68" s="6">
        <f aca="true" t="shared" si="22" ref="P68:P94">O68*100/$N$96</f>
        <v>50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1</v>
      </c>
      <c r="N69" s="6">
        <f t="shared" si="21"/>
        <v>0</v>
      </c>
      <c r="O69" s="12">
        <f aca="true" t="shared" si="25" ref="O69:O94">O68+N69</f>
        <v>0.5</v>
      </c>
      <c r="P69" s="6">
        <f t="shared" si="22"/>
        <v>50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1</v>
      </c>
      <c r="N70" s="6">
        <f t="shared" si="21"/>
        <v>0</v>
      </c>
      <c r="O70" s="12">
        <f t="shared" si="25"/>
        <v>0.5</v>
      </c>
      <c r="P70" s="6">
        <f t="shared" si="22"/>
        <v>50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1</v>
      </c>
      <c r="N71" s="6">
        <f t="shared" si="21"/>
        <v>0</v>
      </c>
      <c r="O71" s="12">
        <f t="shared" si="25"/>
        <v>0.5</v>
      </c>
      <c r="P71" s="6">
        <f t="shared" si="22"/>
        <v>50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>
        <v>2</v>
      </c>
      <c r="G72" s="24"/>
      <c r="H72" s="24"/>
      <c r="I72" s="24"/>
      <c r="J72" s="10">
        <f t="shared" si="19"/>
        <v>0</v>
      </c>
      <c r="K72" s="10">
        <f t="shared" si="20"/>
        <v>2</v>
      </c>
      <c r="L72" s="10">
        <f t="shared" si="18"/>
        <v>0</v>
      </c>
      <c r="M72" s="10">
        <f t="shared" si="18"/>
        <v>3</v>
      </c>
      <c r="N72" s="6">
        <f t="shared" si="21"/>
        <v>1</v>
      </c>
      <c r="O72" s="12">
        <f t="shared" si="25"/>
        <v>1.5</v>
      </c>
      <c r="P72" s="6">
        <f t="shared" si="22"/>
        <v>150</v>
      </c>
      <c r="Q72" s="10">
        <f t="shared" si="23"/>
        <v>2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3</v>
      </c>
      <c r="N73" s="6">
        <f t="shared" si="21"/>
        <v>0</v>
      </c>
      <c r="O73" s="12">
        <f t="shared" si="25"/>
        <v>1.5</v>
      </c>
      <c r="P73" s="6">
        <f t="shared" si="22"/>
        <v>150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3</v>
      </c>
      <c r="N74" s="6">
        <f t="shared" si="21"/>
        <v>0</v>
      </c>
      <c r="O74" s="12">
        <f t="shared" si="25"/>
        <v>1.5</v>
      </c>
      <c r="P74" s="6">
        <f t="shared" si="22"/>
        <v>150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3</v>
      </c>
      <c r="N75" s="6">
        <f t="shared" si="21"/>
        <v>0</v>
      </c>
      <c r="O75" s="12">
        <f t="shared" si="25"/>
        <v>1.5</v>
      </c>
      <c r="P75" s="6">
        <f t="shared" si="22"/>
        <v>150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>
        <v>1</v>
      </c>
      <c r="D76" s="24"/>
      <c r="E76" s="24"/>
      <c r="F76" s="24"/>
      <c r="G76" s="24"/>
      <c r="H76" s="24">
        <v>1</v>
      </c>
      <c r="I76" s="24"/>
      <c r="J76" s="10">
        <f t="shared" si="19"/>
        <v>1</v>
      </c>
      <c r="K76" s="10">
        <f t="shared" si="20"/>
        <v>-1</v>
      </c>
      <c r="L76" s="10">
        <f t="shared" si="18"/>
        <v>1</v>
      </c>
      <c r="M76" s="10">
        <f t="shared" si="18"/>
        <v>2</v>
      </c>
      <c r="N76" s="6">
        <f t="shared" si="21"/>
        <v>0</v>
      </c>
      <c r="O76" s="12">
        <f t="shared" si="25"/>
        <v>1.5</v>
      </c>
      <c r="P76" s="6">
        <f t="shared" si="22"/>
        <v>150</v>
      </c>
      <c r="Q76" s="10">
        <f t="shared" si="23"/>
        <v>1</v>
      </c>
      <c r="R76" s="10">
        <f t="shared" si="24"/>
        <v>1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1</v>
      </c>
      <c r="M77" s="10">
        <f t="shared" si="18"/>
        <v>2</v>
      </c>
      <c r="N77" s="6">
        <f t="shared" si="21"/>
        <v>0</v>
      </c>
      <c r="O77" s="12">
        <f t="shared" si="25"/>
        <v>1.5</v>
      </c>
      <c r="P77" s="6">
        <f t="shared" si="22"/>
        <v>150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1</v>
      </c>
      <c r="M78" s="10">
        <f t="shared" si="18"/>
        <v>2</v>
      </c>
      <c r="N78" s="6">
        <f t="shared" si="21"/>
        <v>0</v>
      </c>
      <c r="O78" s="12">
        <f t="shared" si="25"/>
        <v>1.5</v>
      </c>
      <c r="P78" s="6">
        <f t="shared" si="22"/>
        <v>150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1</v>
      </c>
      <c r="M79" s="10">
        <f t="shared" si="18"/>
        <v>2</v>
      </c>
      <c r="N79" s="6">
        <f t="shared" si="21"/>
        <v>0</v>
      </c>
      <c r="O79" s="12">
        <f t="shared" si="25"/>
        <v>1.5</v>
      </c>
      <c r="P79" s="6">
        <f t="shared" si="22"/>
        <v>150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1</v>
      </c>
      <c r="M80" s="10">
        <f t="shared" si="18"/>
        <v>2</v>
      </c>
      <c r="N80" s="6">
        <f t="shared" si="21"/>
        <v>0</v>
      </c>
      <c r="O80" s="12">
        <f t="shared" si="25"/>
        <v>1.5</v>
      </c>
      <c r="P80" s="6">
        <f t="shared" si="22"/>
        <v>150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1</v>
      </c>
      <c r="M81" s="10">
        <f t="shared" si="18"/>
        <v>2</v>
      </c>
      <c r="N81" s="6">
        <f t="shared" si="21"/>
        <v>0</v>
      </c>
      <c r="O81" s="12">
        <f t="shared" si="25"/>
        <v>1.5</v>
      </c>
      <c r="P81" s="6">
        <f t="shared" si="22"/>
        <v>150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1</v>
      </c>
      <c r="M82" s="10">
        <f t="shared" si="18"/>
        <v>2</v>
      </c>
      <c r="N82" s="6">
        <f t="shared" si="21"/>
        <v>0</v>
      </c>
      <c r="O82" s="12">
        <f t="shared" si="25"/>
        <v>1.5</v>
      </c>
      <c r="P82" s="6">
        <f t="shared" si="22"/>
        <v>150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1</v>
      </c>
      <c r="M83" s="10">
        <f t="shared" si="18"/>
        <v>2</v>
      </c>
      <c r="N83" s="6">
        <f t="shared" si="21"/>
        <v>0</v>
      </c>
      <c r="O83" s="12">
        <f t="shared" si="25"/>
        <v>1.5</v>
      </c>
      <c r="P83" s="6">
        <f t="shared" si="22"/>
        <v>150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1</v>
      </c>
      <c r="M84" s="10">
        <f t="shared" si="18"/>
        <v>2</v>
      </c>
      <c r="N84" s="6">
        <f t="shared" si="21"/>
        <v>0</v>
      </c>
      <c r="O84" s="12">
        <f t="shared" si="25"/>
        <v>1.5</v>
      </c>
      <c r="P84" s="6">
        <f t="shared" si="22"/>
        <v>150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1</v>
      </c>
      <c r="M85" s="10">
        <f t="shared" si="26"/>
        <v>2</v>
      </c>
      <c r="N85" s="6">
        <f t="shared" si="21"/>
        <v>0</v>
      </c>
      <c r="O85" s="12">
        <f t="shared" si="25"/>
        <v>1.5</v>
      </c>
      <c r="P85" s="6">
        <f t="shared" si="22"/>
        <v>150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1</v>
      </c>
      <c r="M86" s="10">
        <f t="shared" si="26"/>
        <v>2</v>
      </c>
      <c r="N86" s="6">
        <f t="shared" si="21"/>
        <v>0</v>
      </c>
      <c r="O86" s="12">
        <f t="shared" si="25"/>
        <v>1.5</v>
      </c>
      <c r="P86" s="6">
        <f t="shared" si="22"/>
        <v>150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1</v>
      </c>
      <c r="M87" s="10">
        <f t="shared" si="26"/>
        <v>2</v>
      </c>
      <c r="N87" s="6">
        <f t="shared" si="21"/>
        <v>0</v>
      </c>
      <c r="O87" s="12">
        <f t="shared" si="25"/>
        <v>1.5</v>
      </c>
      <c r="P87" s="6">
        <f t="shared" si="22"/>
        <v>150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1</v>
      </c>
      <c r="M88" s="10">
        <f t="shared" si="26"/>
        <v>2</v>
      </c>
      <c r="N88" s="6">
        <f t="shared" si="21"/>
        <v>0</v>
      </c>
      <c r="O88" s="12">
        <f t="shared" si="25"/>
        <v>1.5</v>
      </c>
      <c r="P88" s="6">
        <f t="shared" si="22"/>
        <v>150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>
        <v>1</v>
      </c>
      <c r="J89" s="10">
        <f t="shared" si="19"/>
        <v>0</v>
      </c>
      <c r="K89" s="10">
        <f t="shared" si="20"/>
        <v>-1</v>
      </c>
      <c r="L89" s="10">
        <f t="shared" si="26"/>
        <v>1</v>
      </c>
      <c r="M89" s="10">
        <f t="shared" si="26"/>
        <v>1</v>
      </c>
      <c r="N89" s="6">
        <f t="shared" si="21"/>
        <v>-0.5</v>
      </c>
      <c r="O89" s="12">
        <f t="shared" si="25"/>
        <v>1</v>
      </c>
      <c r="P89" s="6">
        <f t="shared" si="22"/>
        <v>100</v>
      </c>
      <c r="Q89" s="10">
        <f t="shared" si="23"/>
        <v>0</v>
      </c>
      <c r="R89" s="10">
        <f t="shared" si="24"/>
        <v>1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1</v>
      </c>
      <c r="M90" s="10">
        <f t="shared" si="26"/>
        <v>1</v>
      </c>
      <c r="N90" s="6">
        <f t="shared" si="21"/>
        <v>0</v>
      </c>
      <c r="O90" s="12">
        <f t="shared" si="25"/>
        <v>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1</v>
      </c>
      <c r="M91" s="10">
        <f t="shared" si="26"/>
        <v>1</v>
      </c>
      <c r="N91" s="6">
        <f t="shared" si="21"/>
        <v>0</v>
      </c>
      <c r="O91" s="12">
        <f t="shared" si="25"/>
        <v>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1</v>
      </c>
      <c r="M92" s="10">
        <f t="shared" si="26"/>
        <v>1</v>
      </c>
      <c r="N92" s="6">
        <f t="shared" si="21"/>
        <v>0</v>
      </c>
      <c r="O92" s="12">
        <f t="shared" si="25"/>
        <v>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1</v>
      </c>
      <c r="M93" s="10">
        <f t="shared" si="26"/>
        <v>1</v>
      </c>
      <c r="N93" s="6">
        <f t="shared" si="21"/>
        <v>0</v>
      </c>
      <c r="O93" s="12">
        <f t="shared" si="25"/>
        <v>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1</v>
      </c>
      <c r="M94" s="10">
        <f t="shared" si="26"/>
        <v>1</v>
      </c>
      <c r="N94" s="6">
        <f t="shared" si="21"/>
        <v>0</v>
      </c>
      <c r="O94" s="12">
        <f t="shared" si="25"/>
        <v>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2</v>
      </c>
      <c r="D96" s="10">
        <f t="shared" si="27"/>
        <v>1</v>
      </c>
      <c r="E96" s="10">
        <f t="shared" si="27"/>
        <v>0</v>
      </c>
      <c r="F96" s="10">
        <f t="shared" si="27"/>
        <v>2</v>
      </c>
      <c r="G96" s="10">
        <f t="shared" si="27"/>
        <v>1</v>
      </c>
      <c r="H96" s="10">
        <f t="shared" si="27"/>
        <v>1</v>
      </c>
      <c r="I96" s="10">
        <f t="shared" si="27"/>
        <v>1</v>
      </c>
      <c r="J96" s="10">
        <f t="shared" si="27"/>
        <v>1</v>
      </c>
      <c r="K96" s="10">
        <f t="shared" si="27"/>
        <v>1</v>
      </c>
      <c r="L96" s="10"/>
      <c r="M96" s="10"/>
      <c r="N96" s="10">
        <f>SUM(N4:N94)</f>
        <v>1</v>
      </c>
      <c r="O96" s="10"/>
      <c r="P96" s="10"/>
      <c r="Q96" s="10">
        <f>SUM(Q4:Q94)</f>
        <v>5</v>
      </c>
      <c r="R96" s="10">
        <f>SUM(R4:R94)</f>
        <v>3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V1">
      <selection activeCell="S1" sqref="S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1986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2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2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>
        <f>SUM(N11:N17)</f>
        <v>0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2</v>
      </c>
      <c r="W6" s="5"/>
      <c r="X6" s="14" t="s">
        <v>41</v>
      </c>
      <c r="Z6" s="12">
        <f>SUM(N18:N24)</f>
        <v>0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100</v>
      </c>
      <c r="W7" s="5"/>
      <c r="Y7" s="14" t="s">
        <v>43</v>
      </c>
      <c r="Z7" s="12">
        <f>SUM(N25:N31)</f>
        <v>0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>
        <f>SUM(N46:N52)</f>
        <v>0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>
        <f>100*(+G96/(F96+G96))</f>
        <v>0</v>
      </c>
      <c r="W11" s="5"/>
      <c r="Y11" s="15" t="s">
        <v>48</v>
      </c>
      <c r="Z11" s="12">
        <f>SUM(N53:N59)</f>
        <v>0</v>
      </c>
      <c r="AA11" s="6" t="e">
        <f t="shared" si="6"/>
        <v>#DIV/0!</v>
      </c>
      <c r="AB11" s="12">
        <f>SUM(Q53:Q59)+SUM(R53:R59)</f>
        <v>1</v>
      </c>
      <c r="AC11" s="12">
        <f>100*SUM(Q53:Q59)/AB11</f>
        <v>100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0</v>
      </c>
      <c r="W12" s="5"/>
      <c r="X12" s="15" t="s">
        <v>50</v>
      </c>
      <c r="Z12" s="12">
        <f>SUM(N60:N66)</f>
        <v>0</v>
      </c>
      <c r="AA12" s="6" t="e">
        <f t="shared" si="6"/>
        <v>#DIV/0!</v>
      </c>
      <c r="AB12" s="12">
        <f>SUM(Q60:Q66)+SUM(R60:R66)</f>
        <v>1</v>
      </c>
      <c r="AC12" s="12">
        <f>100*SUM(Q60:Q66)/AB12</f>
        <v>100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0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 t="e">
        <f t="shared" si="6"/>
        <v>#DIV/0!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 t="e">
        <f t="shared" si="6"/>
        <v>#DIV/0!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0</v>
      </c>
      <c r="AA17" s="10" t="e">
        <f>SUM(AA4:AA16)</f>
        <v>#DIV/0!</v>
      </c>
      <c r="AB17" s="10">
        <f>SUM(AB4:AB16)</f>
        <v>2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>
        <f t="shared" si="2"/>
        <v>0</v>
      </c>
      <c r="O18" s="12">
        <f t="shared" si="8"/>
        <v>0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>
        <f t="shared" si="2"/>
        <v>0</v>
      </c>
      <c r="O19" s="12">
        <f t="shared" si="8"/>
        <v>0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>
        <f t="shared" si="2"/>
        <v>0</v>
      </c>
      <c r="O20" s="12">
        <f t="shared" si="8"/>
        <v>0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>
        <f t="shared" si="2"/>
        <v>0</v>
      </c>
      <c r="O21" s="12">
        <f t="shared" si="8"/>
        <v>0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>
        <f t="shared" si="2"/>
        <v>0</v>
      </c>
      <c r="O22" s="12">
        <f t="shared" si="8"/>
        <v>0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>
        <f t="shared" si="2"/>
        <v>0</v>
      </c>
      <c r="O23" s="12">
        <f t="shared" si="8"/>
        <v>0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>
        <f t="shared" si="2"/>
        <v>0</v>
      </c>
      <c r="O24" s="12">
        <f t="shared" si="8"/>
        <v>0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>
        <f t="shared" si="2"/>
        <v>0</v>
      </c>
      <c r="O25" s="12">
        <f t="shared" si="8"/>
        <v>0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>
        <f t="shared" si="2"/>
        <v>0</v>
      </c>
      <c r="O26" s="12">
        <f t="shared" si="8"/>
        <v>0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>
        <f t="shared" si="2"/>
        <v>0</v>
      </c>
      <c r="O27" s="12">
        <f t="shared" si="8"/>
        <v>0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>
        <f t="shared" si="2"/>
        <v>0</v>
      </c>
      <c r="O28" s="12">
        <f t="shared" si="8"/>
        <v>0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>
        <f t="shared" si="2"/>
        <v>0</v>
      </c>
      <c r="O29" s="12">
        <f t="shared" si="8"/>
        <v>0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>
        <f t="shared" si="2"/>
        <v>0</v>
      </c>
      <c r="O30" s="12">
        <f t="shared" si="8"/>
        <v>0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>
        <f t="shared" si="2"/>
        <v>0</v>
      </c>
      <c r="O31" s="12">
        <f t="shared" si="8"/>
        <v>0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>
        <f t="shared" si="2"/>
        <v>0</v>
      </c>
      <c r="O32" s="12">
        <f t="shared" si="8"/>
        <v>0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>
        <f t="shared" si="2"/>
        <v>0</v>
      </c>
      <c r="O33" s="12">
        <f t="shared" si="8"/>
        <v>0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>
        <f t="shared" si="2"/>
        <v>0</v>
      </c>
      <c r="O34" s="12">
        <f t="shared" si="8"/>
        <v>0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>
        <f t="shared" si="2"/>
        <v>0</v>
      </c>
      <c r="O35" s="12">
        <f t="shared" si="8"/>
        <v>0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>
        <f aca="true" t="shared" si="12" ref="N36:N67">(+J36+K36)*($J$96/($J$96+$K$96))</f>
        <v>0</v>
      </c>
      <c r="O36" s="12">
        <f t="shared" si="8"/>
        <v>0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>
        <f t="shared" si="12"/>
        <v>0</v>
      </c>
      <c r="O37" s="12">
        <f aca="true" t="shared" si="16" ref="O37:O68">O36+N37</f>
        <v>0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>
        <f t="shared" si="12"/>
        <v>0</v>
      </c>
      <c r="O38" s="12">
        <f t="shared" si="16"/>
        <v>0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>
        <f t="shared" si="12"/>
        <v>0</v>
      </c>
      <c r="O39" s="12">
        <f t="shared" si="16"/>
        <v>0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>
        <f t="shared" si="12"/>
        <v>0</v>
      </c>
      <c r="O40" s="12">
        <f t="shared" si="16"/>
        <v>0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>
        <f t="shared" si="12"/>
        <v>0</v>
      </c>
      <c r="O41" s="12">
        <f t="shared" si="16"/>
        <v>0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>
        <f t="shared" si="12"/>
        <v>0</v>
      </c>
      <c r="O42" s="12">
        <f t="shared" si="16"/>
        <v>0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>
        <f t="shared" si="12"/>
        <v>0</v>
      </c>
      <c r="O43" s="12">
        <f t="shared" si="16"/>
        <v>0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>
        <f t="shared" si="12"/>
        <v>0</v>
      </c>
      <c r="O44" s="12">
        <f t="shared" si="16"/>
        <v>0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>
        <f t="shared" si="12"/>
        <v>0</v>
      </c>
      <c r="O45" s="12">
        <f t="shared" si="16"/>
        <v>0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>
        <f t="shared" si="12"/>
        <v>0</v>
      </c>
      <c r="O46" s="12">
        <f t="shared" si="16"/>
        <v>0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>
        <f t="shared" si="12"/>
        <v>0</v>
      </c>
      <c r="O47" s="12">
        <f t="shared" si="16"/>
        <v>0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>
        <f t="shared" si="12"/>
        <v>0</v>
      </c>
      <c r="O48" s="12">
        <f t="shared" si="16"/>
        <v>0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>
        <f t="shared" si="12"/>
        <v>0</v>
      </c>
      <c r="O49" s="12">
        <f t="shared" si="16"/>
        <v>0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>
        <f t="shared" si="12"/>
        <v>0</v>
      </c>
      <c r="O50" s="12">
        <f t="shared" si="16"/>
        <v>0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>
        <f t="shared" si="12"/>
        <v>0</v>
      </c>
      <c r="O51" s="12">
        <f t="shared" si="16"/>
        <v>0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>
        <f t="shared" si="12"/>
        <v>0</v>
      </c>
      <c r="O52" s="12">
        <f t="shared" si="16"/>
        <v>0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>
        <f t="shared" si="12"/>
        <v>0</v>
      </c>
      <c r="O53" s="12">
        <f t="shared" si="16"/>
        <v>0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>
        <f t="shared" si="12"/>
        <v>0</v>
      </c>
      <c r="O54" s="12">
        <f t="shared" si="16"/>
        <v>0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>
        <f t="shared" si="12"/>
        <v>0</v>
      </c>
      <c r="O55" s="12">
        <f t="shared" si="16"/>
        <v>0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>
        <v>1</v>
      </c>
      <c r="G56" s="24"/>
      <c r="H56" s="24"/>
      <c r="I56" s="24"/>
      <c r="J56" s="10">
        <f t="shared" si="10"/>
        <v>0</v>
      </c>
      <c r="K56" s="10">
        <f t="shared" si="11"/>
        <v>1</v>
      </c>
      <c r="L56" s="10">
        <f t="shared" si="17"/>
        <v>0</v>
      </c>
      <c r="M56" s="10">
        <f t="shared" si="17"/>
        <v>1</v>
      </c>
      <c r="N56" s="6">
        <f t="shared" si="12"/>
        <v>0</v>
      </c>
      <c r="O56" s="12">
        <f t="shared" si="16"/>
        <v>0</v>
      </c>
      <c r="P56" s="6" t="e">
        <f t="shared" si="13"/>
        <v>#DIV/0!</v>
      </c>
      <c r="Q56" s="10">
        <f t="shared" si="14"/>
        <v>1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1</v>
      </c>
      <c r="N57" s="6">
        <f t="shared" si="12"/>
        <v>0</v>
      </c>
      <c r="O57" s="12">
        <f t="shared" si="16"/>
        <v>0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1</v>
      </c>
      <c r="N58" s="6">
        <f t="shared" si="12"/>
        <v>0</v>
      </c>
      <c r="O58" s="12">
        <f t="shared" si="16"/>
        <v>0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1</v>
      </c>
      <c r="N59" s="6">
        <f t="shared" si="12"/>
        <v>0</v>
      </c>
      <c r="O59" s="12">
        <f t="shared" si="16"/>
        <v>0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1</v>
      </c>
      <c r="N60" s="6">
        <f t="shared" si="12"/>
        <v>0</v>
      </c>
      <c r="O60" s="12">
        <f t="shared" si="16"/>
        <v>0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1</v>
      </c>
      <c r="N61" s="6">
        <f t="shared" si="12"/>
        <v>0</v>
      </c>
      <c r="O61" s="12">
        <f t="shared" si="16"/>
        <v>0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>
        <v>1</v>
      </c>
      <c r="G62" s="24"/>
      <c r="H62" s="24"/>
      <c r="I62" s="24"/>
      <c r="J62" s="10">
        <f t="shared" si="10"/>
        <v>0</v>
      </c>
      <c r="K62" s="10">
        <f t="shared" si="11"/>
        <v>1</v>
      </c>
      <c r="L62" s="10">
        <f t="shared" si="17"/>
        <v>0</v>
      </c>
      <c r="M62" s="10">
        <f t="shared" si="17"/>
        <v>2</v>
      </c>
      <c r="N62" s="6">
        <f t="shared" si="12"/>
        <v>0</v>
      </c>
      <c r="O62" s="12">
        <f t="shared" si="16"/>
        <v>0</v>
      </c>
      <c r="P62" s="6" t="e">
        <f t="shared" si="13"/>
        <v>#DIV/0!</v>
      </c>
      <c r="Q62" s="10">
        <f t="shared" si="14"/>
        <v>1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2</v>
      </c>
      <c r="N63" s="6">
        <f t="shared" si="12"/>
        <v>0</v>
      </c>
      <c r="O63" s="12">
        <f t="shared" si="16"/>
        <v>0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2</v>
      </c>
      <c r="N64" s="6">
        <f t="shared" si="12"/>
        <v>0</v>
      </c>
      <c r="O64" s="12">
        <f t="shared" si="16"/>
        <v>0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2</v>
      </c>
      <c r="N65" s="6">
        <f t="shared" si="12"/>
        <v>0</v>
      </c>
      <c r="O65" s="12">
        <f t="shared" si="16"/>
        <v>0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2</v>
      </c>
      <c r="N66" s="6">
        <f t="shared" si="12"/>
        <v>0</v>
      </c>
      <c r="O66" s="12">
        <f t="shared" si="16"/>
        <v>0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2</v>
      </c>
      <c r="N67" s="6">
        <f t="shared" si="12"/>
        <v>0</v>
      </c>
      <c r="O67" s="12">
        <f t="shared" si="16"/>
        <v>0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2</v>
      </c>
      <c r="N68" s="6">
        <f aca="true" t="shared" si="21" ref="N68:N94">(+J68+K68)*($J$96/($J$96+$K$96))</f>
        <v>0</v>
      </c>
      <c r="O68" s="12">
        <f t="shared" si="16"/>
        <v>0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2</v>
      </c>
      <c r="N69" s="6">
        <f t="shared" si="21"/>
        <v>0</v>
      </c>
      <c r="O69" s="12">
        <f aca="true" t="shared" si="25" ref="O69:O94">O68+N69</f>
        <v>0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2</v>
      </c>
      <c r="N70" s="6">
        <f t="shared" si="21"/>
        <v>0</v>
      </c>
      <c r="O70" s="12">
        <f t="shared" si="25"/>
        <v>0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2</v>
      </c>
      <c r="N71" s="6">
        <f t="shared" si="21"/>
        <v>0</v>
      </c>
      <c r="O71" s="12">
        <f t="shared" si="25"/>
        <v>0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2</v>
      </c>
      <c r="N72" s="6">
        <f t="shared" si="21"/>
        <v>0</v>
      </c>
      <c r="O72" s="12">
        <f t="shared" si="25"/>
        <v>0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2</v>
      </c>
      <c r="N73" s="6">
        <f t="shared" si="21"/>
        <v>0</v>
      </c>
      <c r="O73" s="12">
        <f t="shared" si="25"/>
        <v>0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2</v>
      </c>
      <c r="N74" s="6">
        <f t="shared" si="21"/>
        <v>0</v>
      </c>
      <c r="O74" s="12">
        <f t="shared" si="25"/>
        <v>0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2</v>
      </c>
      <c r="N75" s="6">
        <f t="shared" si="21"/>
        <v>0</v>
      </c>
      <c r="O75" s="12">
        <f t="shared" si="25"/>
        <v>0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2</v>
      </c>
      <c r="N76" s="6">
        <f t="shared" si="21"/>
        <v>0</v>
      </c>
      <c r="O76" s="12">
        <f t="shared" si="25"/>
        <v>0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2</v>
      </c>
      <c r="N77" s="6">
        <f t="shared" si="21"/>
        <v>0</v>
      </c>
      <c r="O77" s="12">
        <f t="shared" si="25"/>
        <v>0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2</v>
      </c>
      <c r="N78" s="6">
        <f t="shared" si="21"/>
        <v>0</v>
      </c>
      <c r="O78" s="12">
        <f t="shared" si="25"/>
        <v>0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2</v>
      </c>
      <c r="N79" s="6">
        <f t="shared" si="21"/>
        <v>0</v>
      </c>
      <c r="O79" s="12">
        <f t="shared" si="25"/>
        <v>0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0</v>
      </c>
      <c r="M80" s="10">
        <f t="shared" si="18"/>
        <v>2</v>
      </c>
      <c r="N80" s="6">
        <f t="shared" si="21"/>
        <v>0</v>
      </c>
      <c r="O80" s="12">
        <f t="shared" si="25"/>
        <v>0</v>
      </c>
      <c r="P80" s="6" t="e">
        <f t="shared" si="22"/>
        <v>#DIV/0!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0</v>
      </c>
      <c r="M81" s="10">
        <f t="shared" si="18"/>
        <v>2</v>
      </c>
      <c r="N81" s="6">
        <f t="shared" si="21"/>
        <v>0</v>
      </c>
      <c r="O81" s="12">
        <f t="shared" si="25"/>
        <v>0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0</v>
      </c>
      <c r="M82" s="10">
        <f t="shared" si="18"/>
        <v>2</v>
      </c>
      <c r="N82" s="6">
        <f t="shared" si="21"/>
        <v>0</v>
      </c>
      <c r="O82" s="12">
        <f t="shared" si="25"/>
        <v>0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0</v>
      </c>
      <c r="M83" s="10">
        <f t="shared" si="18"/>
        <v>2</v>
      </c>
      <c r="N83" s="6">
        <f t="shared" si="21"/>
        <v>0</v>
      </c>
      <c r="O83" s="12">
        <f t="shared" si="25"/>
        <v>0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0</v>
      </c>
      <c r="M84" s="10">
        <f t="shared" si="18"/>
        <v>2</v>
      </c>
      <c r="N84" s="6">
        <f t="shared" si="21"/>
        <v>0</v>
      </c>
      <c r="O84" s="12">
        <f t="shared" si="25"/>
        <v>0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0</v>
      </c>
      <c r="M85" s="10">
        <f t="shared" si="26"/>
        <v>2</v>
      </c>
      <c r="N85" s="6">
        <f t="shared" si="21"/>
        <v>0</v>
      </c>
      <c r="O85" s="12">
        <f t="shared" si="25"/>
        <v>0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0</v>
      </c>
      <c r="M86" s="10">
        <f t="shared" si="26"/>
        <v>2</v>
      </c>
      <c r="N86" s="6">
        <f t="shared" si="21"/>
        <v>0</v>
      </c>
      <c r="O86" s="12">
        <f t="shared" si="25"/>
        <v>0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0</v>
      </c>
      <c r="M87" s="10">
        <f t="shared" si="26"/>
        <v>2</v>
      </c>
      <c r="N87" s="6">
        <f t="shared" si="21"/>
        <v>0</v>
      </c>
      <c r="O87" s="12">
        <f t="shared" si="25"/>
        <v>0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0</v>
      </c>
      <c r="M88" s="10">
        <f t="shared" si="26"/>
        <v>2</v>
      </c>
      <c r="N88" s="6">
        <f t="shared" si="21"/>
        <v>0</v>
      </c>
      <c r="O88" s="12">
        <f t="shared" si="25"/>
        <v>0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0</v>
      </c>
      <c r="M89" s="10">
        <f t="shared" si="26"/>
        <v>2</v>
      </c>
      <c r="N89" s="6">
        <f t="shared" si="21"/>
        <v>0</v>
      </c>
      <c r="O89" s="12">
        <f t="shared" si="25"/>
        <v>0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0</v>
      </c>
      <c r="M90" s="10">
        <f t="shared" si="26"/>
        <v>2</v>
      </c>
      <c r="N90" s="6">
        <f t="shared" si="21"/>
        <v>0</v>
      </c>
      <c r="O90" s="12">
        <f t="shared" si="25"/>
        <v>0</v>
      </c>
      <c r="P90" s="6" t="e">
        <f t="shared" si="22"/>
        <v>#DIV/0!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0</v>
      </c>
      <c r="M91" s="10">
        <f t="shared" si="26"/>
        <v>2</v>
      </c>
      <c r="N91" s="6">
        <f t="shared" si="21"/>
        <v>0</v>
      </c>
      <c r="O91" s="12">
        <f t="shared" si="25"/>
        <v>0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0</v>
      </c>
      <c r="M92" s="10">
        <f t="shared" si="26"/>
        <v>2</v>
      </c>
      <c r="N92" s="6">
        <f t="shared" si="21"/>
        <v>0</v>
      </c>
      <c r="O92" s="12">
        <f t="shared" si="25"/>
        <v>0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0</v>
      </c>
      <c r="M93" s="10">
        <f t="shared" si="26"/>
        <v>2</v>
      </c>
      <c r="N93" s="6">
        <f t="shared" si="21"/>
        <v>0</v>
      </c>
      <c r="O93" s="12">
        <f t="shared" si="25"/>
        <v>0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0</v>
      </c>
      <c r="M94" s="10">
        <f t="shared" si="26"/>
        <v>2</v>
      </c>
      <c r="N94" s="6">
        <f t="shared" si="21"/>
        <v>0</v>
      </c>
      <c r="O94" s="12">
        <f t="shared" si="25"/>
        <v>0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2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0</v>
      </c>
      <c r="K96" s="10">
        <f t="shared" si="27"/>
        <v>2</v>
      </c>
      <c r="L96" s="10"/>
      <c r="M96" s="10"/>
      <c r="N96" s="10">
        <f>SUM(N4:N94)</f>
        <v>0</v>
      </c>
      <c r="O96" s="10"/>
      <c r="P96" s="10"/>
      <c r="Q96" s="10">
        <f>SUM(Q4:Q94)</f>
        <v>2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1985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1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1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1</v>
      </c>
      <c r="W6" s="5"/>
      <c r="X6" s="14" t="s">
        <v>41</v>
      </c>
      <c r="Z6" s="12">
        <f>SUM(N18:N24)</f>
        <v>0</v>
      </c>
      <c r="AA6" s="6">
        <f t="shared" si="6"/>
        <v>0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100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100</v>
      </c>
      <c r="W10" s="5"/>
      <c r="X10" s="15" t="s">
        <v>47</v>
      </c>
      <c r="Z10" s="12">
        <f>SUM(N46:N52)</f>
        <v>0</v>
      </c>
      <c r="AA10" s="6">
        <f t="shared" si="6"/>
        <v>0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>
        <f>SUM(N53:N59)</f>
        <v>0</v>
      </c>
      <c r="AA11" s="6">
        <f t="shared" si="6"/>
        <v>0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100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1</v>
      </c>
      <c r="AA13" s="6">
        <f t="shared" si="6"/>
        <v>100</v>
      </c>
      <c r="AB13" s="12">
        <f>SUM(Q67:Q73)+SUM(R67:R73)</f>
        <v>1</v>
      </c>
      <c r="AC13" s="12">
        <f>100*SUM(Q67:Q73)/AB13</f>
        <v>100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1</v>
      </c>
      <c r="AA17" s="10">
        <f>SUM(AA4:AA16)</f>
        <v>100</v>
      </c>
      <c r="AB17" s="10">
        <f>SUM(AB4:AB16)</f>
        <v>1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>
        <f t="shared" si="2"/>
        <v>0</v>
      </c>
      <c r="O18" s="12">
        <f t="shared" si="8"/>
        <v>0</v>
      </c>
      <c r="P18" s="6">
        <f t="shared" si="3"/>
        <v>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>
        <f t="shared" si="2"/>
        <v>0</v>
      </c>
      <c r="O19" s="12">
        <f t="shared" si="8"/>
        <v>0</v>
      </c>
      <c r="P19" s="6">
        <f t="shared" si="3"/>
        <v>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>
        <f t="shared" si="2"/>
        <v>0</v>
      </c>
      <c r="O20" s="12">
        <f t="shared" si="8"/>
        <v>0</v>
      </c>
      <c r="P20" s="6">
        <f t="shared" si="3"/>
        <v>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>
        <f t="shared" si="2"/>
        <v>0</v>
      </c>
      <c r="O21" s="12">
        <f t="shared" si="8"/>
        <v>0</v>
      </c>
      <c r="P21" s="6">
        <f t="shared" si="3"/>
        <v>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>
        <f t="shared" si="2"/>
        <v>0</v>
      </c>
      <c r="O22" s="12">
        <f t="shared" si="8"/>
        <v>0</v>
      </c>
      <c r="P22" s="6">
        <f t="shared" si="3"/>
        <v>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>
        <f t="shared" si="2"/>
        <v>0</v>
      </c>
      <c r="O23" s="12">
        <f t="shared" si="8"/>
        <v>0</v>
      </c>
      <c r="P23" s="6">
        <f t="shared" si="3"/>
        <v>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>
        <f t="shared" si="2"/>
        <v>0</v>
      </c>
      <c r="O24" s="12">
        <f t="shared" si="8"/>
        <v>0</v>
      </c>
      <c r="P24" s="6">
        <f t="shared" si="3"/>
        <v>0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>
        <f t="shared" si="2"/>
        <v>0</v>
      </c>
      <c r="O25" s="12">
        <f t="shared" si="8"/>
        <v>0</v>
      </c>
      <c r="P25" s="6">
        <f t="shared" si="3"/>
        <v>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>
        <f t="shared" si="2"/>
        <v>0</v>
      </c>
      <c r="O26" s="12">
        <f t="shared" si="8"/>
        <v>0</v>
      </c>
      <c r="P26" s="6">
        <f t="shared" si="3"/>
        <v>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>
        <f t="shared" si="2"/>
        <v>0</v>
      </c>
      <c r="O27" s="12">
        <f t="shared" si="8"/>
        <v>0</v>
      </c>
      <c r="P27" s="6">
        <f t="shared" si="3"/>
        <v>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>
        <f t="shared" si="2"/>
        <v>0</v>
      </c>
      <c r="O28" s="12">
        <f t="shared" si="8"/>
        <v>0</v>
      </c>
      <c r="P28" s="6">
        <f t="shared" si="3"/>
        <v>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>
        <f t="shared" si="2"/>
        <v>0</v>
      </c>
      <c r="O29" s="12">
        <f t="shared" si="8"/>
        <v>0</v>
      </c>
      <c r="P29" s="6">
        <f t="shared" si="3"/>
        <v>0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>
        <f t="shared" si="2"/>
        <v>0</v>
      </c>
      <c r="O30" s="12">
        <f t="shared" si="8"/>
        <v>0</v>
      </c>
      <c r="P30" s="6">
        <f t="shared" si="3"/>
        <v>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>
        <f t="shared" si="2"/>
        <v>0</v>
      </c>
      <c r="O31" s="12">
        <f t="shared" si="8"/>
        <v>0</v>
      </c>
      <c r="P31" s="6">
        <f t="shared" si="3"/>
        <v>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>
        <f t="shared" si="2"/>
        <v>0</v>
      </c>
      <c r="O32" s="12">
        <f t="shared" si="8"/>
        <v>0</v>
      </c>
      <c r="P32" s="6">
        <f t="shared" si="3"/>
        <v>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>
        <f t="shared" si="2"/>
        <v>0</v>
      </c>
      <c r="O33" s="12">
        <f t="shared" si="8"/>
        <v>0</v>
      </c>
      <c r="P33" s="6">
        <f t="shared" si="3"/>
        <v>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>
        <f t="shared" si="2"/>
        <v>0</v>
      </c>
      <c r="O34" s="12">
        <f t="shared" si="8"/>
        <v>0</v>
      </c>
      <c r="P34" s="6">
        <f t="shared" si="3"/>
        <v>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>
        <f t="shared" si="2"/>
        <v>0</v>
      </c>
      <c r="O35" s="12">
        <f t="shared" si="8"/>
        <v>0</v>
      </c>
      <c r="P35" s="6">
        <f t="shared" si="3"/>
        <v>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>
        <f aca="true" t="shared" si="12" ref="N36:N67">(+J36+K36)*($J$96/($J$96+$K$96))</f>
        <v>0</v>
      </c>
      <c r="O36" s="12">
        <f t="shared" si="8"/>
        <v>0</v>
      </c>
      <c r="P36" s="6">
        <f aca="true" t="shared" si="13" ref="P36:P67">O36*100/$N$96</f>
        <v>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>
        <f t="shared" si="12"/>
        <v>0</v>
      </c>
      <c r="O37" s="12">
        <f aca="true" t="shared" si="16" ref="O37:O68">O36+N37</f>
        <v>0</v>
      </c>
      <c r="P37" s="6">
        <f t="shared" si="13"/>
        <v>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>
        <f t="shared" si="12"/>
        <v>0</v>
      </c>
      <c r="O38" s="12">
        <f t="shared" si="16"/>
        <v>0</v>
      </c>
      <c r="P38" s="6">
        <f t="shared" si="13"/>
        <v>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>
        <f t="shared" si="12"/>
        <v>0</v>
      </c>
      <c r="O39" s="12">
        <f t="shared" si="16"/>
        <v>0</v>
      </c>
      <c r="P39" s="6">
        <f t="shared" si="13"/>
        <v>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>
        <f t="shared" si="12"/>
        <v>0</v>
      </c>
      <c r="O40" s="12">
        <f t="shared" si="16"/>
        <v>0</v>
      </c>
      <c r="P40" s="6">
        <f t="shared" si="13"/>
        <v>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>
        <f t="shared" si="12"/>
        <v>0</v>
      </c>
      <c r="O41" s="12">
        <f t="shared" si="16"/>
        <v>0</v>
      </c>
      <c r="P41" s="6">
        <f t="shared" si="13"/>
        <v>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>
        <f t="shared" si="12"/>
        <v>0</v>
      </c>
      <c r="O42" s="12">
        <f t="shared" si="16"/>
        <v>0</v>
      </c>
      <c r="P42" s="6">
        <f t="shared" si="13"/>
        <v>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>
        <f t="shared" si="12"/>
        <v>0</v>
      </c>
      <c r="O43" s="12">
        <f t="shared" si="16"/>
        <v>0</v>
      </c>
      <c r="P43" s="6">
        <f t="shared" si="13"/>
        <v>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>
        <f t="shared" si="12"/>
        <v>0</v>
      </c>
      <c r="O44" s="12">
        <f t="shared" si="16"/>
        <v>0</v>
      </c>
      <c r="P44" s="6">
        <f t="shared" si="13"/>
        <v>0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>
        <f t="shared" si="12"/>
        <v>0</v>
      </c>
      <c r="O45" s="12">
        <f t="shared" si="16"/>
        <v>0</v>
      </c>
      <c r="P45" s="6">
        <f t="shared" si="13"/>
        <v>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>
        <f t="shared" si="12"/>
        <v>0</v>
      </c>
      <c r="O46" s="12">
        <f t="shared" si="16"/>
        <v>0</v>
      </c>
      <c r="P46" s="6">
        <f t="shared" si="13"/>
        <v>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>
        <f t="shared" si="12"/>
        <v>0</v>
      </c>
      <c r="O47" s="12">
        <f t="shared" si="16"/>
        <v>0</v>
      </c>
      <c r="P47" s="6">
        <f t="shared" si="13"/>
        <v>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>
        <f t="shared" si="12"/>
        <v>0</v>
      </c>
      <c r="O48" s="12">
        <f t="shared" si="16"/>
        <v>0</v>
      </c>
      <c r="P48" s="6">
        <f t="shared" si="13"/>
        <v>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>
        <f t="shared" si="12"/>
        <v>0</v>
      </c>
      <c r="O49" s="12">
        <f t="shared" si="16"/>
        <v>0</v>
      </c>
      <c r="P49" s="6">
        <f t="shared" si="13"/>
        <v>0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>
        <f t="shared" si="12"/>
        <v>0</v>
      </c>
      <c r="O50" s="12">
        <f t="shared" si="16"/>
        <v>0</v>
      </c>
      <c r="P50" s="6">
        <f t="shared" si="13"/>
        <v>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>
        <f t="shared" si="12"/>
        <v>0</v>
      </c>
      <c r="O51" s="12">
        <f t="shared" si="16"/>
        <v>0</v>
      </c>
      <c r="P51" s="6">
        <f t="shared" si="13"/>
        <v>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>
        <f t="shared" si="12"/>
        <v>0</v>
      </c>
      <c r="O52" s="12">
        <f t="shared" si="16"/>
        <v>0</v>
      </c>
      <c r="P52" s="6">
        <f t="shared" si="13"/>
        <v>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>
        <f t="shared" si="12"/>
        <v>0</v>
      </c>
      <c r="O53" s="12">
        <f t="shared" si="16"/>
        <v>0</v>
      </c>
      <c r="P53" s="6">
        <f t="shared" si="13"/>
        <v>0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>
        <f t="shared" si="12"/>
        <v>0</v>
      </c>
      <c r="O54" s="12">
        <f t="shared" si="16"/>
        <v>0</v>
      </c>
      <c r="P54" s="6">
        <f t="shared" si="13"/>
        <v>0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>
        <f t="shared" si="12"/>
        <v>0</v>
      </c>
      <c r="O55" s="12">
        <f t="shared" si="16"/>
        <v>0</v>
      </c>
      <c r="P55" s="6">
        <f t="shared" si="13"/>
        <v>0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>
        <f t="shared" si="12"/>
        <v>0</v>
      </c>
      <c r="O56" s="12">
        <f t="shared" si="16"/>
        <v>0</v>
      </c>
      <c r="P56" s="6">
        <f t="shared" si="13"/>
        <v>0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>
        <f t="shared" si="12"/>
        <v>0</v>
      </c>
      <c r="O57" s="12">
        <f t="shared" si="16"/>
        <v>0</v>
      </c>
      <c r="P57" s="6">
        <f t="shared" si="13"/>
        <v>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>
        <f t="shared" si="12"/>
        <v>0</v>
      </c>
      <c r="O58" s="12">
        <f t="shared" si="16"/>
        <v>0</v>
      </c>
      <c r="P58" s="6">
        <f t="shared" si="13"/>
        <v>0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>
        <f t="shared" si="12"/>
        <v>0</v>
      </c>
      <c r="O59" s="12">
        <f t="shared" si="16"/>
        <v>0</v>
      </c>
      <c r="P59" s="6">
        <f t="shared" si="13"/>
        <v>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>
        <f t="shared" si="12"/>
        <v>0</v>
      </c>
      <c r="O60" s="12">
        <f t="shared" si="16"/>
        <v>0</v>
      </c>
      <c r="P60" s="6">
        <f t="shared" si="13"/>
        <v>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>
        <f t="shared" si="12"/>
        <v>0</v>
      </c>
      <c r="O61" s="12">
        <f t="shared" si="16"/>
        <v>0</v>
      </c>
      <c r="P61" s="6">
        <f t="shared" si="13"/>
        <v>0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>
        <f t="shared" si="12"/>
        <v>0</v>
      </c>
      <c r="O62" s="12">
        <f t="shared" si="16"/>
        <v>0</v>
      </c>
      <c r="P62" s="6">
        <f t="shared" si="13"/>
        <v>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>
        <f t="shared" si="12"/>
        <v>0</v>
      </c>
      <c r="O63" s="12">
        <f t="shared" si="16"/>
        <v>0</v>
      </c>
      <c r="P63" s="6">
        <f t="shared" si="13"/>
        <v>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>
        <f t="shared" si="12"/>
        <v>0</v>
      </c>
      <c r="O64" s="12">
        <f t="shared" si="16"/>
        <v>0</v>
      </c>
      <c r="P64" s="6">
        <f t="shared" si="13"/>
        <v>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>
        <f t="shared" si="12"/>
        <v>0</v>
      </c>
      <c r="O65" s="12">
        <f t="shared" si="16"/>
        <v>0</v>
      </c>
      <c r="P65" s="6">
        <f t="shared" si="13"/>
        <v>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>
        <f t="shared" si="12"/>
        <v>0</v>
      </c>
      <c r="O66" s="12">
        <f t="shared" si="16"/>
        <v>0</v>
      </c>
      <c r="P66" s="6">
        <f t="shared" si="13"/>
        <v>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>
        <v>1</v>
      </c>
      <c r="D67" s="24"/>
      <c r="E67" s="24"/>
      <c r="F67" s="24"/>
      <c r="G67" s="24"/>
      <c r="H67" s="24"/>
      <c r="I67" s="24"/>
      <c r="J67" s="10">
        <f t="shared" si="10"/>
        <v>1</v>
      </c>
      <c r="K67" s="10">
        <f t="shared" si="11"/>
        <v>0</v>
      </c>
      <c r="L67" s="10">
        <f t="shared" si="18"/>
        <v>1</v>
      </c>
      <c r="M67" s="10">
        <f t="shared" si="18"/>
        <v>0</v>
      </c>
      <c r="N67" s="6">
        <f t="shared" si="12"/>
        <v>1</v>
      </c>
      <c r="O67" s="12">
        <f t="shared" si="16"/>
        <v>1</v>
      </c>
      <c r="P67" s="6">
        <f t="shared" si="13"/>
        <v>100</v>
      </c>
      <c r="Q67" s="10">
        <f t="shared" si="14"/>
        <v>1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1</v>
      </c>
      <c r="M68" s="10">
        <f t="shared" si="18"/>
        <v>0</v>
      </c>
      <c r="N68" s="6">
        <f aca="true" t="shared" si="21" ref="N68:N94">(+J68+K68)*($J$96/($J$96+$K$96))</f>
        <v>0</v>
      </c>
      <c r="O68" s="12">
        <f t="shared" si="16"/>
        <v>1</v>
      </c>
      <c r="P68" s="6">
        <f aca="true" t="shared" si="22" ref="P68:P94">O68*100/$N$96</f>
        <v>100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1</v>
      </c>
      <c r="M69" s="10">
        <f t="shared" si="18"/>
        <v>0</v>
      </c>
      <c r="N69" s="6">
        <f t="shared" si="21"/>
        <v>0</v>
      </c>
      <c r="O69" s="12">
        <f aca="true" t="shared" si="25" ref="O69:O94">O68+N69</f>
        <v>1</v>
      </c>
      <c r="P69" s="6">
        <f t="shared" si="22"/>
        <v>100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1</v>
      </c>
      <c r="M70" s="10">
        <f t="shared" si="18"/>
        <v>0</v>
      </c>
      <c r="N70" s="6">
        <f t="shared" si="21"/>
        <v>0</v>
      </c>
      <c r="O70" s="12">
        <f t="shared" si="25"/>
        <v>1</v>
      </c>
      <c r="P70" s="6">
        <f t="shared" si="22"/>
        <v>100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1</v>
      </c>
      <c r="M71" s="10">
        <f t="shared" si="18"/>
        <v>0</v>
      </c>
      <c r="N71" s="6">
        <f t="shared" si="21"/>
        <v>0</v>
      </c>
      <c r="O71" s="12">
        <f t="shared" si="25"/>
        <v>1</v>
      </c>
      <c r="P71" s="6">
        <f t="shared" si="22"/>
        <v>100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1</v>
      </c>
      <c r="M72" s="10">
        <f t="shared" si="18"/>
        <v>0</v>
      </c>
      <c r="N72" s="6">
        <f t="shared" si="21"/>
        <v>0</v>
      </c>
      <c r="O72" s="12">
        <f t="shared" si="25"/>
        <v>1</v>
      </c>
      <c r="P72" s="6">
        <f t="shared" si="22"/>
        <v>100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1</v>
      </c>
      <c r="M73" s="10">
        <f t="shared" si="18"/>
        <v>0</v>
      </c>
      <c r="N73" s="6">
        <f t="shared" si="21"/>
        <v>0</v>
      </c>
      <c r="O73" s="12">
        <f t="shared" si="25"/>
        <v>1</v>
      </c>
      <c r="P73" s="6">
        <f t="shared" si="22"/>
        <v>100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1</v>
      </c>
      <c r="M74" s="10">
        <f t="shared" si="18"/>
        <v>0</v>
      </c>
      <c r="N74" s="6">
        <f t="shared" si="21"/>
        <v>0</v>
      </c>
      <c r="O74" s="12">
        <f t="shared" si="25"/>
        <v>1</v>
      </c>
      <c r="P74" s="6">
        <f t="shared" si="22"/>
        <v>100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1</v>
      </c>
      <c r="M75" s="10">
        <f t="shared" si="18"/>
        <v>0</v>
      </c>
      <c r="N75" s="6">
        <f t="shared" si="21"/>
        <v>0</v>
      </c>
      <c r="O75" s="12">
        <f t="shared" si="25"/>
        <v>1</v>
      </c>
      <c r="P75" s="6">
        <f t="shared" si="22"/>
        <v>100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1</v>
      </c>
      <c r="M76" s="10">
        <f t="shared" si="18"/>
        <v>0</v>
      </c>
      <c r="N76" s="6">
        <f t="shared" si="21"/>
        <v>0</v>
      </c>
      <c r="O76" s="12">
        <f t="shared" si="25"/>
        <v>1</v>
      </c>
      <c r="P76" s="6">
        <f t="shared" si="22"/>
        <v>100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1</v>
      </c>
      <c r="M77" s="10">
        <f t="shared" si="18"/>
        <v>0</v>
      </c>
      <c r="N77" s="6">
        <f t="shared" si="21"/>
        <v>0</v>
      </c>
      <c r="O77" s="12">
        <f t="shared" si="25"/>
        <v>1</v>
      </c>
      <c r="P77" s="6">
        <f t="shared" si="22"/>
        <v>100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1</v>
      </c>
      <c r="M78" s="10">
        <f t="shared" si="18"/>
        <v>0</v>
      </c>
      <c r="N78" s="6">
        <f t="shared" si="21"/>
        <v>0</v>
      </c>
      <c r="O78" s="12">
        <f t="shared" si="25"/>
        <v>1</v>
      </c>
      <c r="P78" s="6">
        <f t="shared" si="22"/>
        <v>100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1</v>
      </c>
      <c r="M79" s="10">
        <f t="shared" si="18"/>
        <v>0</v>
      </c>
      <c r="N79" s="6">
        <f t="shared" si="21"/>
        <v>0</v>
      </c>
      <c r="O79" s="12">
        <f t="shared" si="25"/>
        <v>1</v>
      </c>
      <c r="P79" s="6">
        <f t="shared" si="22"/>
        <v>100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1</v>
      </c>
      <c r="M80" s="10">
        <f t="shared" si="18"/>
        <v>0</v>
      </c>
      <c r="N80" s="6">
        <f t="shared" si="21"/>
        <v>0</v>
      </c>
      <c r="O80" s="12">
        <f t="shared" si="25"/>
        <v>1</v>
      </c>
      <c r="P80" s="6">
        <f t="shared" si="22"/>
        <v>100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1</v>
      </c>
      <c r="M81" s="10">
        <f t="shared" si="18"/>
        <v>0</v>
      </c>
      <c r="N81" s="6">
        <f t="shared" si="21"/>
        <v>0</v>
      </c>
      <c r="O81" s="12">
        <f t="shared" si="25"/>
        <v>1</v>
      </c>
      <c r="P81" s="6">
        <f t="shared" si="22"/>
        <v>100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1</v>
      </c>
      <c r="M82" s="10">
        <f t="shared" si="18"/>
        <v>0</v>
      </c>
      <c r="N82" s="6">
        <f t="shared" si="21"/>
        <v>0</v>
      </c>
      <c r="O82" s="12">
        <f t="shared" si="25"/>
        <v>1</v>
      </c>
      <c r="P82" s="6">
        <f t="shared" si="22"/>
        <v>100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1</v>
      </c>
      <c r="M83" s="10">
        <f t="shared" si="18"/>
        <v>0</v>
      </c>
      <c r="N83" s="6">
        <f t="shared" si="21"/>
        <v>0</v>
      </c>
      <c r="O83" s="12">
        <f t="shared" si="25"/>
        <v>1</v>
      </c>
      <c r="P83" s="6">
        <f t="shared" si="22"/>
        <v>100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1</v>
      </c>
      <c r="M84" s="10">
        <f t="shared" si="18"/>
        <v>0</v>
      </c>
      <c r="N84" s="6">
        <f t="shared" si="21"/>
        <v>0</v>
      </c>
      <c r="O84" s="12">
        <f t="shared" si="25"/>
        <v>1</v>
      </c>
      <c r="P84" s="6">
        <f t="shared" si="22"/>
        <v>100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1</v>
      </c>
      <c r="M85" s="10">
        <f t="shared" si="26"/>
        <v>0</v>
      </c>
      <c r="N85" s="6">
        <f t="shared" si="21"/>
        <v>0</v>
      </c>
      <c r="O85" s="12">
        <f t="shared" si="25"/>
        <v>1</v>
      </c>
      <c r="P85" s="6">
        <f t="shared" si="22"/>
        <v>100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1</v>
      </c>
      <c r="M86" s="10">
        <f t="shared" si="26"/>
        <v>0</v>
      </c>
      <c r="N86" s="6">
        <f t="shared" si="21"/>
        <v>0</v>
      </c>
      <c r="O86" s="12">
        <f t="shared" si="25"/>
        <v>1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1</v>
      </c>
      <c r="M87" s="10">
        <f t="shared" si="26"/>
        <v>0</v>
      </c>
      <c r="N87" s="6">
        <f t="shared" si="21"/>
        <v>0</v>
      </c>
      <c r="O87" s="12">
        <f t="shared" si="25"/>
        <v>1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1</v>
      </c>
      <c r="M88" s="10">
        <f t="shared" si="26"/>
        <v>0</v>
      </c>
      <c r="N88" s="6">
        <f t="shared" si="21"/>
        <v>0</v>
      </c>
      <c r="O88" s="12">
        <f t="shared" si="25"/>
        <v>1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1</v>
      </c>
      <c r="M89" s="10">
        <f t="shared" si="26"/>
        <v>0</v>
      </c>
      <c r="N89" s="6">
        <f t="shared" si="21"/>
        <v>0</v>
      </c>
      <c r="O89" s="12">
        <f t="shared" si="25"/>
        <v>1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1</v>
      </c>
      <c r="M90" s="10">
        <f t="shared" si="26"/>
        <v>0</v>
      </c>
      <c r="N90" s="6">
        <f t="shared" si="21"/>
        <v>0</v>
      </c>
      <c r="O90" s="12">
        <f t="shared" si="25"/>
        <v>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1</v>
      </c>
      <c r="M91" s="10">
        <f t="shared" si="26"/>
        <v>0</v>
      </c>
      <c r="N91" s="6">
        <f t="shared" si="21"/>
        <v>0</v>
      </c>
      <c r="O91" s="12">
        <f t="shared" si="25"/>
        <v>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1</v>
      </c>
      <c r="M92" s="10">
        <f t="shared" si="26"/>
        <v>0</v>
      </c>
      <c r="N92" s="6">
        <f t="shared" si="21"/>
        <v>0</v>
      </c>
      <c r="O92" s="12">
        <f t="shared" si="25"/>
        <v>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1</v>
      </c>
      <c r="M93" s="10">
        <f t="shared" si="26"/>
        <v>0</v>
      </c>
      <c r="N93" s="6">
        <f t="shared" si="21"/>
        <v>0</v>
      </c>
      <c r="O93" s="12">
        <f t="shared" si="25"/>
        <v>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1</v>
      </c>
      <c r="M94" s="10">
        <f t="shared" si="26"/>
        <v>0</v>
      </c>
      <c r="N94" s="6">
        <f t="shared" si="21"/>
        <v>0</v>
      </c>
      <c r="O94" s="12">
        <f t="shared" si="25"/>
        <v>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1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1</v>
      </c>
      <c r="K96" s="10">
        <f t="shared" si="27"/>
        <v>0</v>
      </c>
      <c r="L96" s="10"/>
      <c r="M96" s="10"/>
      <c r="N96" s="10">
        <f>SUM(N4:N94)</f>
        <v>1</v>
      </c>
      <c r="O96" s="10"/>
      <c r="P96" s="10"/>
      <c r="Q96" s="10">
        <f>SUM(Q4:Q94)</f>
        <v>1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1984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0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0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 t="e">
        <f aca="true" t="shared" si="2" ref="N4:N35">(+J4+K4)*($J$96/($J$96+$K$96))</f>
        <v>#DIV/0!</v>
      </c>
      <c r="O4" s="12" t="e">
        <f>N4</f>
        <v>#DIV/0!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 t="e">
        <f>SUM(N4:N10)</f>
        <v>#DIV/0!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 t="e">
        <f t="shared" si="2"/>
        <v>#DIV/0!</v>
      </c>
      <c r="O5" s="12" t="e">
        <f aca="true" t="shared" si="8" ref="O5:O36">O4+N5</f>
        <v>#DIV/0!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 t="e">
        <f>SUM(N11:N17)</f>
        <v>#DIV/0!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 t="e">
        <f t="shared" si="2"/>
        <v>#DIV/0!</v>
      </c>
      <c r="O6" s="12" t="e">
        <f t="shared" si="8"/>
        <v>#DIV/0!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0</v>
      </c>
      <c r="W6" s="5"/>
      <c r="X6" s="14" t="s">
        <v>41</v>
      </c>
      <c r="Z6" s="12" t="e">
        <f>SUM(N18:N24)</f>
        <v>#DIV/0!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 t="e">
        <f t="shared" si="2"/>
        <v>#DIV/0!</v>
      </c>
      <c r="O7" s="12" t="e">
        <f t="shared" si="8"/>
        <v>#DIV/0!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 t="e">
        <f>V6*100/(V5+V6)</f>
        <v>#DIV/0!</v>
      </c>
      <c r="W7" s="5"/>
      <c r="Y7" s="14" t="s">
        <v>43</v>
      </c>
      <c r="Z7" s="12" t="e">
        <f>SUM(N25:N31)</f>
        <v>#DIV/0!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 t="e">
        <f t="shared" si="2"/>
        <v>#DIV/0!</v>
      </c>
      <c r="O8" s="12" t="e">
        <f t="shared" si="8"/>
        <v>#DIV/0!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 t="e">
        <f>SUM(N32:N38)</f>
        <v>#DIV/0!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 t="e">
        <f t="shared" si="2"/>
        <v>#DIV/0!</v>
      </c>
      <c r="O9" s="12" t="e">
        <f t="shared" si="8"/>
        <v>#DIV/0!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 t="e">
        <f>SUM(N39:N45)</f>
        <v>#DIV/0!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 t="e">
        <f t="shared" si="2"/>
        <v>#DIV/0!</v>
      </c>
      <c r="O10" s="12" t="e">
        <f t="shared" si="8"/>
        <v>#DIV/0!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 t="e">
        <f>SUM(N46:N52)</f>
        <v>#DIV/0!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 t="e">
        <f t="shared" si="2"/>
        <v>#DIV/0!</v>
      </c>
      <c r="O11" s="12" t="e">
        <f t="shared" si="8"/>
        <v>#DIV/0!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 t="e">
        <f>SUM(N53:N59)</f>
        <v>#DIV/0!</v>
      </c>
      <c r="AA11" s="6" t="e">
        <f t="shared" si="6"/>
        <v>#DIV/0!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 t="e">
        <f t="shared" si="2"/>
        <v>#DIV/0!</v>
      </c>
      <c r="O12" s="12" t="e">
        <f t="shared" si="8"/>
        <v>#DIV/0!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 t="e">
        <f>100*((G96+C96)/(B96+C96+F96+G96))</f>
        <v>#DIV/0!</v>
      </c>
      <c r="W12" s="5"/>
      <c r="X12" s="15" t="s">
        <v>50</v>
      </c>
      <c r="Z12" s="12" t="e">
        <f>SUM(N60:N66)</f>
        <v>#DIV/0!</v>
      </c>
      <c r="AA12" s="6" t="e">
        <f t="shared" si="6"/>
        <v>#DIV/0!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 t="e">
        <f t="shared" si="2"/>
        <v>#DIV/0!</v>
      </c>
      <c r="O13" s="12" t="e">
        <f t="shared" si="8"/>
        <v>#DIV/0!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 t="e">
        <f>SUM(N67:N73)</f>
        <v>#DIV/0!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 t="e">
        <f t="shared" si="2"/>
        <v>#DIV/0!</v>
      </c>
      <c r="O14" s="12" t="e">
        <f t="shared" si="8"/>
        <v>#DIV/0!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 t="e">
        <f>SUM(N74:N80)</f>
        <v>#DIV/0!</v>
      </c>
      <c r="AA14" s="6" t="e">
        <f t="shared" si="6"/>
        <v>#DIV/0!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 t="e">
        <f t="shared" si="2"/>
        <v>#DIV/0!</v>
      </c>
      <c r="O15" s="12" t="e">
        <f t="shared" si="8"/>
        <v>#DIV/0!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 t="e">
        <f>SUM(N81:N87)</f>
        <v>#DIV/0!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 t="e">
        <f t="shared" si="2"/>
        <v>#DIV/0!</v>
      </c>
      <c r="O16" s="12" t="e">
        <f t="shared" si="8"/>
        <v>#DIV/0!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 t="e">
        <f>SUM(N88:N94)</f>
        <v>#DIV/0!</v>
      </c>
      <c r="AA16" s="6" t="e">
        <f t="shared" si="6"/>
        <v>#DIV/0!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 t="e">
        <f t="shared" si="2"/>
        <v>#DIV/0!</v>
      </c>
      <c r="O17" s="12" t="e">
        <f t="shared" si="8"/>
        <v>#DIV/0!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 t="e">
        <f>SUM(Z4:Z16)</f>
        <v>#DIV/0!</v>
      </c>
      <c r="AA17" s="10" t="e">
        <f>SUM(AA4:AA16)</f>
        <v>#DIV/0!</v>
      </c>
      <c r="AB17" s="10">
        <f>SUM(AB4:AB16)</f>
        <v>0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 t="e">
        <f t="shared" si="2"/>
        <v>#DIV/0!</v>
      </c>
      <c r="O18" s="12" t="e">
        <f t="shared" si="8"/>
        <v>#DIV/0!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 t="e">
        <f t="shared" si="2"/>
        <v>#DIV/0!</v>
      </c>
      <c r="O19" s="12" t="e">
        <f t="shared" si="8"/>
        <v>#DIV/0!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 t="e">
        <f t="shared" si="2"/>
        <v>#DIV/0!</v>
      </c>
      <c r="O20" s="12" t="e">
        <f t="shared" si="8"/>
        <v>#DIV/0!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 t="e">
        <f t="shared" si="2"/>
        <v>#DIV/0!</v>
      </c>
      <c r="O21" s="12" t="e">
        <f t="shared" si="8"/>
        <v>#DIV/0!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 t="e">
        <f t="shared" si="2"/>
        <v>#DIV/0!</v>
      </c>
      <c r="O22" s="12" t="e">
        <f t="shared" si="8"/>
        <v>#DIV/0!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 t="e">
        <f t="shared" si="2"/>
        <v>#DIV/0!</v>
      </c>
      <c r="O23" s="12" t="e">
        <f t="shared" si="8"/>
        <v>#DIV/0!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 t="e">
        <f t="shared" si="2"/>
        <v>#DIV/0!</v>
      </c>
      <c r="O24" s="12" t="e">
        <f t="shared" si="8"/>
        <v>#DIV/0!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 t="e">
        <f t="shared" si="2"/>
        <v>#DIV/0!</v>
      </c>
      <c r="O25" s="12" t="e">
        <f t="shared" si="8"/>
        <v>#DIV/0!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 t="e">
        <f t="shared" si="2"/>
        <v>#DIV/0!</v>
      </c>
      <c r="O26" s="12" t="e">
        <f t="shared" si="8"/>
        <v>#DIV/0!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 t="e">
        <f t="shared" si="2"/>
        <v>#DIV/0!</v>
      </c>
      <c r="O27" s="12" t="e">
        <f t="shared" si="8"/>
        <v>#DIV/0!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 t="e">
        <f t="shared" si="2"/>
        <v>#DIV/0!</v>
      </c>
      <c r="O28" s="12" t="e">
        <f t="shared" si="8"/>
        <v>#DIV/0!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 t="e">
        <f t="shared" si="2"/>
        <v>#DIV/0!</v>
      </c>
      <c r="O29" s="12" t="e">
        <f t="shared" si="8"/>
        <v>#DIV/0!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 t="e">
        <f t="shared" si="2"/>
        <v>#DIV/0!</v>
      </c>
      <c r="O30" s="12" t="e">
        <f t="shared" si="8"/>
        <v>#DIV/0!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 t="e">
        <f t="shared" si="2"/>
        <v>#DIV/0!</v>
      </c>
      <c r="O31" s="12" t="e">
        <f t="shared" si="8"/>
        <v>#DIV/0!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 t="e">
        <f t="shared" si="2"/>
        <v>#DIV/0!</v>
      </c>
      <c r="O32" s="12" t="e">
        <f t="shared" si="8"/>
        <v>#DIV/0!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 t="e">
        <f t="shared" si="2"/>
        <v>#DIV/0!</v>
      </c>
      <c r="O33" s="12" t="e">
        <f t="shared" si="8"/>
        <v>#DIV/0!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 t="e">
        <f t="shared" si="2"/>
        <v>#DIV/0!</v>
      </c>
      <c r="O34" s="12" t="e">
        <f t="shared" si="8"/>
        <v>#DIV/0!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 t="e">
        <f t="shared" si="2"/>
        <v>#DIV/0!</v>
      </c>
      <c r="O35" s="12" t="e">
        <f t="shared" si="8"/>
        <v>#DIV/0!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 t="e">
        <f aca="true" t="shared" si="12" ref="N36:N67">(+J36+K36)*($J$96/($J$96+$K$96))</f>
        <v>#DIV/0!</v>
      </c>
      <c r="O36" s="12" t="e">
        <f t="shared" si="8"/>
        <v>#DIV/0!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 t="e">
        <f t="shared" si="12"/>
        <v>#DIV/0!</v>
      </c>
      <c r="O37" s="12" t="e">
        <f aca="true" t="shared" si="16" ref="O37:O68">O36+N37</f>
        <v>#DIV/0!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 t="e">
        <f t="shared" si="12"/>
        <v>#DIV/0!</v>
      </c>
      <c r="O38" s="12" t="e">
        <f t="shared" si="16"/>
        <v>#DIV/0!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 t="e">
        <f t="shared" si="12"/>
        <v>#DIV/0!</v>
      </c>
      <c r="O39" s="12" t="e">
        <f t="shared" si="16"/>
        <v>#DIV/0!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 t="e">
        <f t="shared" si="12"/>
        <v>#DIV/0!</v>
      </c>
      <c r="O40" s="12" t="e">
        <f t="shared" si="16"/>
        <v>#DIV/0!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 t="e">
        <f t="shared" si="12"/>
        <v>#DIV/0!</v>
      </c>
      <c r="O41" s="12" t="e">
        <f t="shared" si="16"/>
        <v>#DIV/0!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 t="e">
        <f t="shared" si="12"/>
        <v>#DIV/0!</v>
      </c>
      <c r="O42" s="12" t="e">
        <f t="shared" si="16"/>
        <v>#DIV/0!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 t="e">
        <f t="shared" si="12"/>
        <v>#DIV/0!</v>
      </c>
      <c r="O43" s="12" t="e">
        <f t="shared" si="16"/>
        <v>#DIV/0!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 t="e">
        <f t="shared" si="12"/>
        <v>#DIV/0!</v>
      </c>
      <c r="O44" s="12" t="e">
        <f t="shared" si="16"/>
        <v>#DIV/0!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 t="e">
        <f t="shared" si="12"/>
        <v>#DIV/0!</v>
      </c>
      <c r="O45" s="12" t="e">
        <f t="shared" si="16"/>
        <v>#DIV/0!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 t="e">
        <f t="shared" si="12"/>
        <v>#DIV/0!</v>
      </c>
      <c r="O46" s="12" t="e">
        <f t="shared" si="16"/>
        <v>#DIV/0!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 t="e">
        <f t="shared" si="12"/>
        <v>#DIV/0!</v>
      </c>
      <c r="O47" s="12" t="e">
        <f t="shared" si="16"/>
        <v>#DIV/0!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 t="e">
        <f t="shared" si="12"/>
        <v>#DIV/0!</v>
      </c>
      <c r="O48" s="12" t="e">
        <f t="shared" si="16"/>
        <v>#DIV/0!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 t="e">
        <f t="shared" si="12"/>
        <v>#DIV/0!</v>
      </c>
      <c r="O49" s="12" t="e">
        <f t="shared" si="16"/>
        <v>#DIV/0!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 t="e">
        <f t="shared" si="12"/>
        <v>#DIV/0!</v>
      </c>
      <c r="O50" s="12" t="e">
        <f t="shared" si="16"/>
        <v>#DIV/0!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 t="e">
        <f t="shared" si="12"/>
        <v>#DIV/0!</v>
      </c>
      <c r="O51" s="12" t="e">
        <f t="shared" si="16"/>
        <v>#DIV/0!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 t="e">
        <f t="shared" si="12"/>
        <v>#DIV/0!</v>
      </c>
      <c r="O52" s="12" t="e">
        <f t="shared" si="16"/>
        <v>#DIV/0!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 t="e">
        <f t="shared" si="12"/>
        <v>#DIV/0!</v>
      </c>
      <c r="O53" s="12" t="e">
        <f t="shared" si="16"/>
        <v>#DIV/0!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 t="e">
        <f t="shared" si="12"/>
        <v>#DIV/0!</v>
      </c>
      <c r="O54" s="12" t="e">
        <f t="shared" si="16"/>
        <v>#DIV/0!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 t="e">
        <f t="shared" si="12"/>
        <v>#DIV/0!</v>
      </c>
      <c r="O55" s="12" t="e">
        <f t="shared" si="16"/>
        <v>#DIV/0!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 t="e">
        <f t="shared" si="12"/>
        <v>#DIV/0!</v>
      </c>
      <c r="O56" s="12" t="e">
        <f t="shared" si="16"/>
        <v>#DIV/0!</v>
      </c>
      <c r="P56" s="6" t="e">
        <f t="shared" si="13"/>
        <v>#DIV/0!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 t="e">
        <f t="shared" si="12"/>
        <v>#DIV/0!</v>
      </c>
      <c r="O57" s="12" t="e">
        <f t="shared" si="16"/>
        <v>#DIV/0!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 t="e">
        <f t="shared" si="12"/>
        <v>#DIV/0!</v>
      </c>
      <c r="O58" s="12" t="e">
        <f t="shared" si="16"/>
        <v>#DIV/0!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 t="e">
        <f t="shared" si="12"/>
        <v>#DIV/0!</v>
      </c>
      <c r="O59" s="12" t="e">
        <f t="shared" si="16"/>
        <v>#DIV/0!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 t="e">
        <f t="shared" si="12"/>
        <v>#DIV/0!</v>
      </c>
      <c r="O60" s="12" t="e">
        <f t="shared" si="16"/>
        <v>#DIV/0!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 t="e">
        <f t="shared" si="12"/>
        <v>#DIV/0!</v>
      </c>
      <c r="O61" s="12" t="e">
        <f t="shared" si="16"/>
        <v>#DIV/0!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 t="e">
        <f t="shared" si="12"/>
        <v>#DIV/0!</v>
      </c>
      <c r="O62" s="12" t="e">
        <f t="shared" si="16"/>
        <v>#DIV/0!</v>
      </c>
      <c r="P62" s="6" t="e">
        <f t="shared" si="13"/>
        <v>#DIV/0!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 t="e">
        <f t="shared" si="12"/>
        <v>#DIV/0!</v>
      </c>
      <c r="O63" s="12" t="e">
        <f t="shared" si="16"/>
        <v>#DIV/0!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 t="e">
        <f t="shared" si="12"/>
        <v>#DIV/0!</v>
      </c>
      <c r="O64" s="12" t="e">
        <f t="shared" si="16"/>
        <v>#DIV/0!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 t="e">
        <f t="shared" si="12"/>
        <v>#DIV/0!</v>
      </c>
      <c r="O65" s="12" t="e">
        <f t="shared" si="16"/>
        <v>#DIV/0!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 t="e">
        <f t="shared" si="12"/>
        <v>#DIV/0!</v>
      </c>
      <c r="O66" s="12" t="e">
        <f t="shared" si="16"/>
        <v>#DIV/0!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 t="e">
        <f t="shared" si="12"/>
        <v>#DIV/0!</v>
      </c>
      <c r="O67" s="12" t="e">
        <f t="shared" si="16"/>
        <v>#DIV/0!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 t="e">
        <f aca="true" t="shared" si="21" ref="N68:N94">(+J68+K68)*($J$96/($J$96+$K$96))</f>
        <v>#DIV/0!</v>
      </c>
      <c r="O68" s="12" t="e">
        <f t="shared" si="16"/>
        <v>#DIV/0!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 t="e">
        <f t="shared" si="21"/>
        <v>#DIV/0!</v>
      </c>
      <c r="O69" s="12" t="e">
        <f aca="true" t="shared" si="25" ref="O69:O94">O68+N69</f>
        <v>#DIV/0!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 t="e">
        <f t="shared" si="21"/>
        <v>#DIV/0!</v>
      </c>
      <c r="O70" s="12" t="e">
        <f t="shared" si="25"/>
        <v>#DIV/0!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 t="e">
        <f t="shared" si="21"/>
        <v>#DIV/0!</v>
      </c>
      <c r="O71" s="12" t="e">
        <f t="shared" si="25"/>
        <v>#DIV/0!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 t="e">
        <f t="shared" si="21"/>
        <v>#DIV/0!</v>
      </c>
      <c r="O72" s="12" t="e">
        <f t="shared" si="25"/>
        <v>#DIV/0!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0</v>
      </c>
      <c r="N73" s="6" t="e">
        <f t="shared" si="21"/>
        <v>#DIV/0!</v>
      </c>
      <c r="O73" s="12" t="e">
        <f t="shared" si="25"/>
        <v>#DIV/0!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0</v>
      </c>
      <c r="N74" s="6" t="e">
        <f t="shared" si="21"/>
        <v>#DIV/0!</v>
      </c>
      <c r="O74" s="12" t="e">
        <f t="shared" si="25"/>
        <v>#DIV/0!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0</v>
      </c>
      <c r="N75" s="6" t="e">
        <f t="shared" si="21"/>
        <v>#DIV/0!</v>
      </c>
      <c r="O75" s="12" t="e">
        <f t="shared" si="25"/>
        <v>#DIV/0!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0</v>
      </c>
      <c r="N76" s="6" t="e">
        <f t="shared" si="21"/>
        <v>#DIV/0!</v>
      </c>
      <c r="O76" s="12" t="e">
        <f t="shared" si="25"/>
        <v>#DIV/0!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0</v>
      </c>
      <c r="N77" s="6" t="e">
        <f t="shared" si="21"/>
        <v>#DIV/0!</v>
      </c>
      <c r="O77" s="12" t="e">
        <f t="shared" si="25"/>
        <v>#DIV/0!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0</v>
      </c>
      <c r="N78" s="6" t="e">
        <f t="shared" si="21"/>
        <v>#DIV/0!</v>
      </c>
      <c r="O78" s="12" t="e">
        <f t="shared" si="25"/>
        <v>#DIV/0!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0</v>
      </c>
      <c r="N79" s="6" t="e">
        <f t="shared" si="21"/>
        <v>#DIV/0!</v>
      </c>
      <c r="O79" s="12" t="e">
        <f t="shared" si="25"/>
        <v>#DIV/0!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0</v>
      </c>
      <c r="M80" s="10">
        <f t="shared" si="18"/>
        <v>0</v>
      </c>
      <c r="N80" s="6" t="e">
        <f t="shared" si="21"/>
        <v>#DIV/0!</v>
      </c>
      <c r="O80" s="12" t="e">
        <f t="shared" si="25"/>
        <v>#DIV/0!</v>
      </c>
      <c r="P80" s="6" t="e">
        <f t="shared" si="22"/>
        <v>#DIV/0!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0</v>
      </c>
      <c r="M81" s="10">
        <f t="shared" si="18"/>
        <v>0</v>
      </c>
      <c r="N81" s="6" t="e">
        <f t="shared" si="21"/>
        <v>#DIV/0!</v>
      </c>
      <c r="O81" s="12" t="e">
        <f t="shared" si="25"/>
        <v>#DIV/0!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0</v>
      </c>
      <c r="M82" s="10">
        <f t="shared" si="18"/>
        <v>0</v>
      </c>
      <c r="N82" s="6" t="e">
        <f t="shared" si="21"/>
        <v>#DIV/0!</v>
      </c>
      <c r="O82" s="12" t="e">
        <f t="shared" si="25"/>
        <v>#DIV/0!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0</v>
      </c>
      <c r="M83" s="10">
        <f t="shared" si="18"/>
        <v>0</v>
      </c>
      <c r="N83" s="6" t="e">
        <f t="shared" si="21"/>
        <v>#DIV/0!</v>
      </c>
      <c r="O83" s="12" t="e">
        <f t="shared" si="25"/>
        <v>#DIV/0!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0</v>
      </c>
      <c r="M84" s="10">
        <f t="shared" si="18"/>
        <v>0</v>
      </c>
      <c r="N84" s="6" t="e">
        <f t="shared" si="21"/>
        <v>#DIV/0!</v>
      </c>
      <c r="O84" s="12" t="e">
        <f t="shared" si="25"/>
        <v>#DIV/0!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0</v>
      </c>
      <c r="M85" s="10">
        <f t="shared" si="26"/>
        <v>0</v>
      </c>
      <c r="N85" s="6" t="e">
        <f t="shared" si="21"/>
        <v>#DIV/0!</v>
      </c>
      <c r="O85" s="12" t="e">
        <f t="shared" si="25"/>
        <v>#DIV/0!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0</v>
      </c>
      <c r="M86" s="10">
        <f t="shared" si="26"/>
        <v>0</v>
      </c>
      <c r="N86" s="6" t="e">
        <f t="shared" si="21"/>
        <v>#DIV/0!</v>
      </c>
      <c r="O86" s="12" t="e">
        <f t="shared" si="25"/>
        <v>#DIV/0!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0</v>
      </c>
      <c r="M87" s="10">
        <f t="shared" si="26"/>
        <v>0</v>
      </c>
      <c r="N87" s="6" t="e">
        <f t="shared" si="21"/>
        <v>#DIV/0!</v>
      </c>
      <c r="O87" s="12" t="e">
        <f t="shared" si="25"/>
        <v>#DIV/0!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0</v>
      </c>
      <c r="M88" s="10">
        <f t="shared" si="26"/>
        <v>0</v>
      </c>
      <c r="N88" s="6" t="e">
        <f t="shared" si="21"/>
        <v>#DIV/0!</v>
      </c>
      <c r="O88" s="12" t="e">
        <f t="shared" si="25"/>
        <v>#DIV/0!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0</v>
      </c>
      <c r="M89" s="10">
        <f t="shared" si="26"/>
        <v>0</v>
      </c>
      <c r="N89" s="6" t="e">
        <f t="shared" si="21"/>
        <v>#DIV/0!</v>
      </c>
      <c r="O89" s="12" t="e">
        <f t="shared" si="25"/>
        <v>#DIV/0!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0</v>
      </c>
      <c r="M90" s="10">
        <f t="shared" si="26"/>
        <v>0</v>
      </c>
      <c r="N90" s="6" t="e">
        <f t="shared" si="21"/>
        <v>#DIV/0!</v>
      </c>
      <c r="O90" s="12" t="e">
        <f t="shared" si="25"/>
        <v>#DIV/0!</v>
      </c>
      <c r="P90" s="6" t="e">
        <f t="shared" si="22"/>
        <v>#DIV/0!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0</v>
      </c>
      <c r="M91" s="10">
        <f t="shared" si="26"/>
        <v>0</v>
      </c>
      <c r="N91" s="6" t="e">
        <f t="shared" si="21"/>
        <v>#DIV/0!</v>
      </c>
      <c r="O91" s="12" t="e">
        <f t="shared" si="25"/>
        <v>#DIV/0!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0</v>
      </c>
      <c r="M92" s="10">
        <f t="shared" si="26"/>
        <v>0</v>
      </c>
      <c r="N92" s="6" t="e">
        <f t="shared" si="21"/>
        <v>#DIV/0!</v>
      </c>
      <c r="O92" s="12" t="e">
        <f t="shared" si="25"/>
        <v>#DIV/0!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0</v>
      </c>
      <c r="M93" s="10">
        <f t="shared" si="26"/>
        <v>0</v>
      </c>
      <c r="N93" s="6" t="e">
        <f t="shared" si="21"/>
        <v>#DIV/0!</v>
      </c>
      <c r="O93" s="12" t="e">
        <f t="shared" si="25"/>
        <v>#DIV/0!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0</v>
      </c>
      <c r="M94" s="10">
        <f t="shared" si="26"/>
        <v>0</v>
      </c>
      <c r="N94" s="6" t="e">
        <f t="shared" si="21"/>
        <v>#DIV/0!</v>
      </c>
      <c r="O94" s="12" t="e">
        <f t="shared" si="25"/>
        <v>#DIV/0!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0</v>
      </c>
      <c r="K96" s="10">
        <f t="shared" si="27"/>
        <v>0</v>
      </c>
      <c r="L96" s="10"/>
      <c r="M96" s="10"/>
      <c r="N96" s="10" t="e">
        <f>SUM(N4:N94)</f>
        <v>#DIV/0!</v>
      </c>
      <c r="O96" s="10"/>
      <c r="P96" s="10"/>
      <c r="Q96" s="10">
        <f>SUM(Q4:Q94)</f>
        <v>0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5" sqref="D5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0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0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 t="e">
        <f aca="true" t="shared" si="2" ref="N4:N35">(+J4+K4)*($J$96/($J$96+$K$96))</f>
        <v>#DIV/0!</v>
      </c>
      <c r="O4" s="12" t="e">
        <f>N4</f>
        <v>#DIV/0!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 t="e">
        <f>SUM(N4:N10)</f>
        <v>#DIV/0!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 t="e">
        <f t="shared" si="2"/>
        <v>#DIV/0!</v>
      </c>
      <c r="O5" s="12" t="e">
        <f aca="true" t="shared" si="8" ref="O5:O36">O4+N5</f>
        <v>#DIV/0!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 t="e">
        <f>SUM(N11:N17)</f>
        <v>#DIV/0!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 t="e">
        <f t="shared" si="2"/>
        <v>#DIV/0!</v>
      </c>
      <c r="O6" s="12" t="e">
        <f t="shared" si="8"/>
        <v>#DIV/0!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0</v>
      </c>
      <c r="W6" s="5"/>
      <c r="X6" s="14" t="s">
        <v>41</v>
      </c>
      <c r="Z6" s="12" t="e">
        <f>SUM(N18:N24)</f>
        <v>#DIV/0!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 t="e">
        <f t="shared" si="2"/>
        <v>#DIV/0!</v>
      </c>
      <c r="O7" s="12" t="e">
        <f t="shared" si="8"/>
        <v>#DIV/0!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 t="e">
        <f>V6*100/(V5+V6)</f>
        <v>#DIV/0!</v>
      </c>
      <c r="W7" s="5"/>
      <c r="Y7" s="14" t="s">
        <v>43</v>
      </c>
      <c r="Z7" s="12" t="e">
        <f>SUM(N25:N31)</f>
        <v>#DIV/0!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 t="e">
        <f t="shared" si="2"/>
        <v>#DIV/0!</v>
      </c>
      <c r="O8" s="12" t="e">
        <f t="shared" si="8"/>
        <v>#DIV/0!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 t="e">
        <f>SUM(N32:N38)</f>
        <v>#DIV/0!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 t="e">
        <f t="shared" si="2"/>
        <v>#DIV/0!</v>
      </c>
      <c r="O9" s="12" t="e">
        <f t="shared" si="8"/>
        <v>#DIV/0!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 t="e">
        <f>SUM(N39:N45)</f>
        <v>#DIV/0!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 t="e">
        <f t="shared" si="2"/>
        <v>#DIV/0!</v>
      </c>
      <c r="O10" s="12" t="e">
        <f t="shared" si="8"/>
        <v>#DIV/0!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 t="e">
        <f>SUM(N46:N52)</f>
        <v>#DIV/0!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 t="e">
        <f t="shared" si="2"/>
        <v>#DIV/0!</v>
      </c>
      <c r="O11" s="12" t="e">
        <f t="shared" si="8"/>
        <v>#DIV/0!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 t="e">
        <f>SUM(N53:N59)</f>
        <v>#DIV/0!</v>
      </c>
      <c r="AA11" s="6" t="e">
        <f t="shared" si="6"/>
        <v>#DIV/0!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 t="e">
        <f t="shared" si="2"/>
        <v>#DIV/0!</v>
      </c>
      <c r="O12" s="12" t="e">
        <f t="shared" si="8"/>
        <v>#DIV/0!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 t="e">
        <f>100*((G96+C96)/(B96+C96+F96+G96))</f>
        <v>#DIV/0!</v>
      </c>
      <c r="W12" s="5"/>
      <c r="X12" s="15" t="s">
        <v>50</v>
      </c>
      <c r="Z12" s="12" t="e">
        <f>SUM(N60:N66)</f>
        <v>#DIV/0!</v>
      </c>
      <c r="AA12" s="6" t="e">
        <f t="shared" si="6"/>
        <v>#DIV/0!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 t="e">
        <f t="shared" si="2"/>
        <v>#DIV/0!</v>
      </c>
      <c r="O13" s="12" t="e">
        <f t="shared" si="8"/>
        <v>#DIV/0!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 t="e">
        <f>SUM(N67:N73)</f>
        <v>#DIV/0!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 t="e">
        <f t="shared" si="2"/>
        <v>#DIV/0!</v>
      </c>
      <c r="O14" s="12" t="e">
        <f t="shared" si="8"/>
        <v>#DIV/0!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 t="e">
        <f>SUM(N74:N80)</f>
        <v>#DIV/0!</v>
      </c>
      <c r="AA14" s="6" t="e">
        <f t="shared" si="6"/>
        <v>#DIV/0!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 t="e">
        <f t="shared" si="2"/>
        <v>#DIV/0!</v>
      </c>
      <c r="O15" s="12" t="e">
        <f t="shared" si="8"/>
        <v>#DIV/0!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 t="e">
        <f>SUM(N81:N87)</f>
        <v>#DIV/0!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 t="e">
        <f t="shared" si="2"/>
        <v>#DIV/0!</v>
      </c>
      <c r="O16" s="12" t="e">
        <f t="shared" si="8"/>
        <v>#DIV/0!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 t="e">
        <f>SUM(N88:N94)</f>
        <v>#DIV/0!</v>
      </c>
      <c r="AA16" s="6" t="e">
        <f t="shared" si="6"/>
        <v>#DIV/0!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 t="e">
        <f t="shared" si="2"/>
        <v>#DIV/0!</v>
      </c>
      <c r="O17" s="12" t="e">
        <f t="shared" si="8"/>
        <v>#DIV/0!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 t="e">
        <f>SUM(Z4:Z16)</f>
        <v>#DIV/0!</v>
      </c>
      <c r="AA17" s="10" t="e">
        <f>SUM(AA4:AA16)</f>
        <v>#DIV/0!</v>
      </c>
      <c r="AB17" s="10">
        <f>SUM(AB4:AB16)</f>
        <v>0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 t="e">
        <f t="shared" si="2"/>
        <v>#DIV/0!</v>
      </c>
      <c r="O18" s="12" t="e">
        <f t="shared" si="8"/>
        <v>#DIV/0!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 t="e">
        <f t="shared" si="2"/>
        <v>#DIV/0!</v>
      </c>
      <c r="O19" s="12" t="e">
        <f t="shared" si="8"/>
        <v>#DIV/0!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 t="e">
        <f t="shared" si="2"/>
        <v>#DIV/0!</v>
      </c>
      <c r="O20" s="12" t="e">
        <f t="shared" si="8"/>
        <v>#DIV/0!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 t="e">
        <f t="shared" si="2"/>
        <v>#DIV/0!</v>
      </c>
      <c r="O21" s="12" t="e">
        <f t="shared" si="8"/>
        <v>#DIV/0!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 t="e">
        <f t="shared" si="2"/>
        <v>#DIV/0!</v>
      </c>
      <c r="O22" s="12" t="e">
        <f t="shared" si="8"/>
        <v>#DIV/0!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 t="e">
        <f t="shared" si="2"/>
        <v>#DIV/0!</v>
      </c>
      <c r="O23" s="12" t="e">
        <f t="shared" si="8"/>
        <v>#DIV/0!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 t="e">
        <f t="shared" si="2"/>
        <v>#DIV/0!</v>
      </c>
      <c r="O24" s="12" t="e">
        <f t="shared" si="8"/>
        <v>#DIV/0!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 t="e">
        <f t="shared" si="2"/>
        <v>#DIV/0!</v>
      </c>
      <c r="O25" s="12" t="e">
        <f t="shared" si="8"/>
        <v>#DIV/0!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 t="e">
        <f t="shared" si="2"/>
        <v>#DIV/0!</v>
      </c>
      <c r="O26" s="12" t="e">
        <f t="shared" si="8"/>
        <v>#DIV/0!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 t="e">
        <f t="shared" si="2"/>
        <v>#DIV/0!</v>
      </c>
      <c r="O27" s="12" t="e">
        <f t="shared" si="8"/>
        <v>#DIV/0!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 t="e">
        <f t="shared" si="2"/>
        <v>#DIV/0!</v>
      </c>
      <c r="O28" s="12" t="e">
        <f t="shared" si="8"/>
        <v>#DIV/0!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 t="e">
        <f t="shared" si="2"/>
        <v>#DIV/0!</v>
      </c>
      <c r="O29" s="12" t="e">
        <f t="shared" si="8"/>
        <v>#DIV/0!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 t="e">
        <f t="shared" si="2"/>
        <v>#DIV/0!</v>
      </c>
      <c r="O30" s="12" t="e">
        <f t="shared" si="8"/>
        <v>#DIV/0!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 t="e">
        <f t="shared" si="2"/>
        <v>#DIV/0!</v>
      </c>
      <c r="O31" s="12" t="e">
        <f t="shared" si="8"/>
        <v>#DIV/0!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 t="e">
        <f t="shared" si="2"/>
        <v>#DIV/0!</v>
      </c>
      <c r="O32" s="12" t="e">
        <f t="shared" si="8"/>
        <v>#DIV/0!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 t="e">
        <f t="shared" si="2"/>
        <v>#DIV/0!</v>
      </c>
      <c r="O33" s="12" t="e">
        <f t="shared" si="8"/>
        <v>#DIV/0!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 t="e">
        <f t="shared" si="2"/>
        <v>#DIV/0!</v>
      </c>
      <c r="O34" s="12" t="e">
        <f t="shared" si="8"/>
        <v>#DIV/0!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 t="e">
        <f t="shared" si="2"/>
        <v>#DIV/0!</v>
      </c>
      <c r="O35" s="12" t="e">
        <f t="shared" si="8"/>
        <v>#DIV/0!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 t="e">
        <f aca="true" t="shared" si="12" ref="N36:N67">(+J36+K36)*($J$96/($J$96+$K$96))</f>
        <v>#DIV/0!</v>
      </c>
      <c r="O36" s="12" t="e">
        <f t="shared" si="8"/>
        <v>#DIV/0!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 t="e">
        <f t="shared" si="12"/>
        <v>#DIV/0!</v>
      </c>
      <c r="O37" s="12" t="e">
        <f aca="true" t="shared" si="16" ref="O37:O68">O36+N37</f>
        <v>#DIV/0!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 t="e">
        <f t="shared" si="12"/>
        <v>#DIV/0!</v>
      </c>
      <c r="O38" s="12" t="e">
        <f t="shared" si="16"/>
        <v>#DIV/0!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 t="e">
        <f t="shared" si="12"/>
        <v>#DIV/0!</v>
      </c>
      <c r="O39" s="12" t="e">
        <f t="shared" si="16"/>
        <v>#DIV/0!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 t="e">
        <f t="shared" si="12"/>
        <v>#DIV/0!</v>
      </c>
      <c r="O40" s="12" t="e">
        <f t="shared" si="16"/>
        <v>#DIV/0!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 t="e">
        <f t="shared" si="12"/>
        <v>#DIV/0!</v>
      </c>
      <c r="O41" s="12" t="e">
        <f t="shared" si="16"/>
        <v>#DIV/0!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 t="e">
        <f t="shared" si="12"/>
        <v>#DIV/0!</v>
      </c>
      <c r="O42" s="12" t="e">
        <f t="shared" si="16"/>
        <v>#DIV/0!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 t="e">
        <f t="shared" si="12"/>
        <v>#DIV/0!</v>
      </c>
      <c r="O43" s="12" t="e">
        <f t="shared" si="16"/>
        <v>#DIV/0!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 t="e">
        <f t="shared" si="12"/>
        <v>#DIV/0!</v>
      </c>
      <c r="O44" s="12" t="e">
        <f t="shared" si="16"/>
        <v>#DIV/0!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 t="e">
        <f t="shared" si="12"/>
        <v>#DIV/0!</v>
      </c>
      <c r="O45" s="12" t="e">
        <f t="shared" si="16"/>
        <v>#DIV/0!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 t="e">
        <f t="shared" si="12"/>
        <v>#DIV/0!</v>
      </c>
      <c r="O46" s="12" t="e">
        <f t="shared" si="16"/>
        <v>#DIV/0!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 t="e">
        <f t="shared" si="12"/>
        <v>#DIV/0!</v>
      </c>
      <c r="O47" s="12" t="e">
        <f t="shared" si="16"/>
        <v>#DIV/0!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 t="e">
        <f t="shared" si="12"/>
        <v>#DIV/0!</v>
      </c>
      <c r="O48" s="12" t="e">
        <f t="shared" si="16"/>
        <v>#DIV/0!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 t="e">
        <f t="shared" si="12"/>
        <v>#DIV/0!</v>
      </c>
      <c r="O49" s="12" t="e">
        <f t="shared" si="16"/>
        <v>#DIV/0!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 t="e">
        <f t="shared" si="12"/>
        <v>#DIV/0!</v>
      </c>
      <c r="O50" s="12" t="e">
        <f t="shared" si="16"/>
        <v>#DIV/0!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 t="e">
        <f t="shared" si="12"/>
        <v>#DIV/0!</v>
      </c>
      <c r="O51" s="12" t="e">
        <f t="shared" si="16"/>
        <v>#DIV/0!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 t="e">
        <f t="shared" si="12"/>
        <v>#DIV/0!</v>
      </c>
      <c r="O52" s="12" t="e">
        <f t="shared" si="16"/>
        <v>#DIV/0!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 t="e">
        <f t="shared" si="12"/>
        <v>#DIV/0!</v>
      </c>
      <c r="O53" s="12" t="e">
        <f t="shared" si="16"/>
        <v>#DIV/0!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 t="e">
        <f t="shared" si="12"/>
        <v>#DIV/0!</v>
      </c>
      <c r="O54" s="12" t="e">
        <f t="shared" si="16"/>
        <v>#DIV/0!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 t="e">
        <f t="shared" si="12"/>
        <v>#DIV/0!</v>
      </c>
      <c r="O55" s="12" t="e">
        <f t="shared" si="16"/>
        <v>#DIV/0!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 t="e">
        <f t="shared" si="12"/>
        <v>#DIV/0!</v>
      </c>
      <c r="O56" s="12" t="e">
        <f t="shared" si="16"/>
        <v>#DIV/0!</v>
      </c>
      <c r="P56" s="6" t="e">
        <f t="shared" si="13"/>
        <v>#DIV/0!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 t="e">
        <f t="shared" si="12"/>
        <v>#DIV/0!</v>
      </c>
      <c r="O57" s="12" t="e">
        <f t="shared" si="16"/>
        <v>#DIV/0!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 t="e">
        <f t="shared" si="12"/>
        <v>#DIV/0!</v>
      </c>
      <c r="O58" s="12" t="e">
        <f t="shared" si="16"/>
        <v>#DIV/0!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 t="e">
        <f t="shared" si="12"/>
        <v>#DIV/0!</v>
      </c>
      <c r="O59" s="12" t="e">
        <f t="shared" si="16"/>
        <v>#DIV/0!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 t="e">
        <f t="shared" si="12"/>
        <v>#DIV/0!</v>
      </c>
      <c r="O60" s="12" t="e">
        <f t="shared" si="16"/>
        <v>#DIV/0!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 t="e">
        <f t="shared" si="12"/>
        <v>#DIV/0!</v>
      </c>
      <c r="O61" s="12" t="e">
        <f t="shared" si="16"/>
        <v>#DIV/0!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 t="e">
        <f t="shared" si="12"/>
        <v>#DIV/0!</v>
      </c>
      <c r="O62" s="12" t="e">
        <f t="shared" si="16"/>
        <v>#DIV/0!</v>
      </c>
      <c r="P62" s="6" t="e">
        <f t="shared" si="13"/>
        <v>#DIV/0!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 t="e">
        <f t="shared" si="12"/>
        <v>#DIV/0!</v>
      </c>
      <c r="O63" s="12" t="e">
        <f t="shared" si="16"/>
        <v>#DIV/0!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 t="e">
        <f t="shared" si="12"/>
        <v>#DIV/0!</v>
      </c>
      <c r="O64" s="12" t="e">
        <f t="shared" si="16"/>
        <v>#DIV/0!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 t="e">
        <f t="shared" si="12"/>
        <v>#DIV/0!</v>
      </c>
      <c r="O65" s="12" t="e">
        <f t="shared" si="16"/>
        <v>#DIV/0!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 t="e">
        <f t="shared" si="12"/>
        <v>#DIV/0!</v>
      </c>
      <c r="O66" s="12" t="e">
        <f t="shared" si="16"/>
        <v>#DIV/0!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 t="e">
        <f t="shared" si="12"/>
        <v>#DIV/0!</v>
      </c>
      <c r="O67" s="12" t="e">
        <f t="shared" si="16"/>
        <v>#DIV/0!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 t="e">
        <f aca="true" t="shared" si="21" ref="N68:N94">(+J68+K68)*($J$96/($J$96+$K$96))</f>
        <v>#DIV/0!</v>
      </c>
      <c r="O68" s="12" t="e">
        <f t="shared" si="16"/>
        <v>#DIV/0!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 t="e">
        <f t="shared" si="21"/>
        <v>#DIV/0!</v>
      </c>
      <c r="O69" s="12" t="e">
        <f aca="true" t="shared" si="25" ref="O69:O94">O68+N69</f>
        <v>#DIV/0!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 t="e">
        <f t="shared" si="21"/>
        <v>#DIV/0!</v>
      </c>
      <c r="O70" s="12" t="e">
        <f t="shared" si="25"/>
        <v>#DIV/0!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 t="e">
        <f t="shared" si="21"/>
        <v>#DIV/0!</v>
      </c>
      <c r="O71" s="12" t="e">
        <f t="shared" si="25"/>
        <v>#DIV/0!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 t="e">
        <f t="shared" si="21"/>
        <v>#DIV/0!</v>
      </c>
      <c r="O72" s="12" t="e">
        <f t="shared" si="25"/>
        <v>#DIV/0!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0</v>
      </c>
      <c r="N73" s="6" t="e">
        <f t="shared" si="21"/>
        <v>#DIV/0!</v>
      </c>
      <c r="O73" s="12" t="e">
        <f t="shared" si="25"/>
        <v>#DIV/0!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0</v>
      </c>
      <c r="N74" s="6" t="e">
        <f t="shared" si="21"/>
        <v>#DIV/0!</v>
      </c>
      <c r="O74" s="12" t="e">
        <f t="shared" si="25"/>
        <v>#DIV/0!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0</v>
      </c>
      <c r="N75" s="6" t="e">
        <f t="shared" si="21"/>
        <v>#DIV/0!</v>
      </c>
      <c r="O75" s="12" t="e">
        <f t="shared" si="25"/>
        <v>#DIV/0!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0</v>
      </c>
      <c r="N76" s="6" t="e">
        <f t="shared" si="21"/>
        <v>#DIV/0!</v>
      </c>
      <c r="O76" s="12" t="e">
        <f t="shared" si="25"/>
        <v>#DIV/0!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0</v>
      </c>
      <c r="N77" s="6" t="e">
        <f t="shared" si="21"/>
        <v>#DIV/0!</v>
      </c>
      <c r="O77" s="12" t="e">
        <f t="shared" si="25"/>
        <v>#DIV/0!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0</v>
      </c>
      <c r="N78" s="6" t="e">
        <f t="shared" si="21"/>
        <v>#DIV/0!</v>
      </c>
      <c r="O78" s="12" t="e">
        <f t="shared" si="25"/>
        <v>#DIV/0!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0</v>
      </c>
      <c r="N79" s="6" t="e">
        <f t="shared" si="21"/>
        <v>#DIV/0!</v>
      </c>
      <c r="O79" s="12" t="e">
        <f t="shared" si="25"/>
        <v>#DIV/0!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0</v>
      </c>
      <c r="M80" s="10">
        <f t="shared" si="18"/>
        <v>0</v>
      </c>
      <c r="N80" s="6" t="e">
        <f t="shared" si="21"/>
        <v>#DIV/0!</v>
      </c>
      <c r="O80" s="12" t="e">
        <f t="shared" si="25"/>
        <v>#DIV/0!</v>
      </c>
      <c r="P80" s="6" t="e">
        <f t="shared" si="22"/>
        <v>#DIV/0!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0</v>
      </c>
      <c r="M81" s="10">
        <f t="shared" si="18"/>
        <v>0</v>
      </c>
      <c r="N81" s="6" t="e">
        <f t="shared" si="21"/>
        <v>#DIV/0!</v>
      </c>
      <c r="O81" s="12" t="e">
        <f t="shared" si="25"/>
        <v>#DIV/0!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0</v>
      </c>
      <c r="M82" s="10">
        <f t="shared" si="18"/>
        <v>0</v>
      </c>
      <c r="N82" s="6" t="e">
        <f t="shared" si="21"/>
        <v>#DIV/0!</v>
      </c>
      <c r="O82" s="12" t="e">
        <f t="shared" si="25"/>
        <v>#DIV/0!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0</v>
      </c>
      <c r="M83" s="10">
        <f t="shared" si="18"/>
        <v>0</v>
      </c>
      <c r="N83" s="6" t="e">
        <f t="shared" si="21"/>
        <v>#DIV/0!</v>
      </c>
      <c r="O83" s="12" t="e">
        <f t="shared" si="25"/>
        <v>#DIV/0!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0</v>
      </c>
      <c r="M84" s="10">
        <f t="shared" si="18"/>
        <v>0</v>
      </c>
      <c r="N84" s="6" t="e">
        <f t="shared" si="21"/>
        <v>#DIV/0!</v>
      </c>
      <c r="O84" s="12" t="e">
        <f t="shared" si="25"/>
        <v>#DIV/0!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0</v>
      </c>
      <c r="M85" s="10">
        <f t="shared" si="26"/>
        <v>0</v>
      </c>
      <c r="N85" s="6" t="e">
        <f t="shared" si="21"/>
        <v>#DIV/0!</v>
      </c>
      <c r="O85" s="12" t="e">
        <f t="shared" si="25"/>
        <v>#DIV/0!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0</v>
      </c>
      <c r="M86" s="10">
        <f t="shared" si="26"/>
        <v>0</v>
      </c>
      <c r="N86" s="6" t="e">
        <f t="shared" si="21"/>
        <v>#DIV/0!</v>
      </c>
      <c r="O86" s="12" t="e">
        <f t="shared" si="25"/>
        <v>#DIV/0!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0</v>
      </c>
      <c r="M87" s="10">
        <f t="shared" si="26"/>
        <v>0</v>
      </c>
      <c r="N87" s="6" t="e">
        <f t="shared" si="21"/>
        <v>#DIV/0!</v>
      </c>
      <c r="O87" s="12" t="e">
        <f t="shared" si="25"/>
        <v>#DIV/0!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0</v>
      </c>
      <c r="M88" s="10">
        <f t="shared" si="26"/>
        <v>0</v>
      </c>
      <c r="N88" s="6" t="e">
        <f t="shared" si="21"/>
        <v>#DIV/0!</v>
      </c>
      <c r="O88" s="12" t="e">
        <f t="shared" si="25"/>
        <v>#DIV/0!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0</v>
      </c>
      <c r="M89" s="10">
        <f t="shared" si="26"/>
        <v>0</v>
      </c>
      <c r="N89" s="6" t="e">
        <f t="shared" si="21"/>
        <v>#DIV/0!</v>
      </c>
      <c r="O89" s="12" t="e">
        <f t="shared" si="25"/>
        <v>#DIV/0!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0</v>
      </c>
      <c r="M90" s="10">
        <f t="shared" si="26"/>
        <v>0</v>
      </c>
      <c r="N90" s="6" t="e">
        <f t="shared" si="21"/>
        <v>#DIV/0!</v>
      </c>
      <c r="O90" s="12" t="e">
        <f t="shared" si="25"/>
        <v>#DIV/0!</v>
      </c>
      <c r="P90" s="6" t="e">
        <f t="shared" si="22"/>
        <v>#DIV/0!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0</v>
      </c>
      <c r="M91" s="10">
        <f t="shared" si="26"/>
        <v>0</v>
      </c>
      <c r="N91" s="6" t="e">
        <f t="shared" si="21"/>
        <v>#DIV/0!</v>
      </c>
      <c r="O91" s="12" t="e">
        <f t="shared" si="25"/>
        <v>#DIV/0!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0</v>
      </c>
      <c r="M92" s="10">
        <f t="shared" si="26"/>
        <v>0</v>
      </c>
      <c r="N92" s="6" t="e">
        <f t="shared" si="21"/>
        <v>#DIV/0!</v>
      </c>
      <c r="O92" s="12" t="e">
        <f t="shared" si="25"/>
        <v>#DIV/0!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0</v>
      </c>
      <c r="M93" s="10">
        <f t="shared" si="26"/>
        <v>0</v>
      </c>
      <c r="N93" s="6" t="e">
        <f t="shared" si="21"/>
        <v>#DIV/0!</v>
      </c>
      <c r="O93" s="12" t="e">
        <f t="shared" si="25"/>
        <v>#DIV/0!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0</v>
      </c>
      <c r="M94" s="10">
        <f t="shared" si="26"/>
        <v>0</v>
      </c>
      <c r="N94" s="6" t="e">
        <f t="shared" si="21"/>
        <v>#DIV/0!</v>
      </c>
      <c r="O94" s="12" t="e">
        <f t="shared" si="25"/>
        <v>#DIV/0!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0</v>
      </c>
      <c r="K96" s="10">
        <f t="shared" si="27"/>
        <v>0</v>
      </c>
      <c r="L96" s="10"/>
      <c r="M96" s="10"/>
      <c r="N96" s="10" t="e">
        <f>SUM(N4:N94)</f>
        <v>#DIV/0!</v>
      </c>
      <c r="O96" s="10"/>
      <c r="P96" s="10"/>
      <c r="Q96" s="10">
        <f>SUM(Q4:Q94)</f>
        <v>0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W1">
      <selection activeCell="B25" sqref="B25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56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2000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2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-2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-0.5</v>
      </c>
      <c r="AA4" s="6">
        <f aca="true" t="shared" si="6" ref="AA4:AA16">Z4*100/$Z$17</f>
        <v>50</v>
      </c>
      <c r="AB4" s="12">
        <f>SUM(Q4:Q10)+SUM(R4:R10)</f>
        <v>1</v>
      </c>
      <c r="AC4" s="12">
        <f>100*SUM(Q4:Q10)/AB4</f>
        <v>0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L36">L4+J5</f>
        <v>0</v>
      </c>
      <c r="M5" s="10">
        <f aca="true" t="shared" si="8" ref="M5:M36">M4+K5</f>
        <v>0</v>
      </c>
      <c r="N5" s="6">
        <f t="shared" si="2"/>
        <v>0</v>
      </c>
      <c r="O5" s="12">
        <f aca="true" t="shared" si="9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2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8"/>
        <v>0</v>
      </c>
      <c r="N6" s="6">
        <f t="shared" si="2"/>
        <v>0</v>
      </c>
      <c r="O6" s="12">
        <f t="shared" si="9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0</v>
      </c>
      <c r="W6" s="5"/>
      <c r="X6" s="14" t="s">
        <v>41</v>
      </c>
      <c r="Z6" s="12">
        <f>SUM(N18:N24)</f>
        <v>-0.5</v>
      </c>
      <c r="AA6" s="6">
        <f t="shared" si="6"/>
        <v>50</v>
      </c>
      <c r="AB6" s="12">
        <f>SUM(Q18:Q24)+SUM(R18:R24)</f>
        <v>1</v>
      </c>
      <c r="AC6" s="12">
        <f>100*SUM(Q18:Q24)/AB6</f>
        <v>0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8"/>
        <v>0</v>
      </c>
      <c r="N7" s="6">
        <f t="shared" si="2"/>
        <v>0</v>
      </c>
      <c r="O7" s="12">
        <f t="shared" si="9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0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8"/>
        <v>0</v>
      </c>
      <c r="N8" s="6">
        <f t="shared" si="2"/>
        <v>0</v>
      </c>
      <c r="O8" s="12">
        <f t="shared" si="9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8"/>
        <v>0</v>
      </c>
      <c r="N9" s="6">
        <f t="shared" si="2"/>
        <v>0</v>
      </c>
      <c r="O9" s="12">
        <f t="shared" si="9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>
        <v>1</v>
      </c>
      <c r="I10" s="24"/>
      <c r="J10" s="10">
        <f t="shared" si="0"/>
        <v>0</v>
      </c>
      <c r="K10" s="10">
        <f t="shared" si="1"/>
        <v>-1</v>
      </c>
      <c r="L10" s="10">
        <f t="shared" si="7"/>
        <v>0</v>
      </c>
      <c r="M10" s="10">
        <f t="shared" si="8"/>
        <v>-1</v>
      </c>
      <c r="N10" s="6">
        <f t="shared" si="2"/>
        <v>-0.5</v>
      </c>
      <c r="O10" s="12">
        <f t="shared" si="9"/>
        <v>-0.5</v>
      </c>
      <c r="P10" s="6">
        <f t="shared" si="3"/>
        <v>50</v>
      </c>
      <c r="Q10" s="10">
        <f t="shared" si="4"/>
        <v>0</v>
      </c>
      <c r="R10" s="10">
        <f t="shared" si="5"/>
        <v>1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>
        <f>SUM(N46:N52)</f>
        <v>0</v>
      </c>
      <c r="AA10" s="6">
        <f t="shared" si="6"/>
        <v>0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8"/>
        <v>-1</v>
      </c>
      <c r="N11" s="6">
        <f t="shared" si="2"/>
        <v>0</v>
      </c>
      <c r="O11" s="12">
        <f t="shared" si="9"/>
        <v>-0.5</v>
      </c>
      <c r="P11" s="6">
        <f t="shared" si="3"/>
        <v>50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>
        <f>SUM(N53:N59)</f>
        <v>0</v>
      </c>
      <c r="AA11" s="6">
        <f t="shared" si="6"/>
        <v>0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8"/>
        <v>-1</v>
      </c>
      <c r="N12" s="6">
        <f t="shared" si="2"/>
        <v>0</v>
      </c>
      <c r="O12" s="12">
        <f t="shared" si="9"/>
        <v>-0.5</v>
      </c>
      <c r="P12" s="6">
        <f t="shared" si="3"/>
        <v>50</v>
      </c>
      <c r="Q12" s="10">
        <f t="shared" si="4"/>
        <v>0</v>
      </c>
      <c r="R12" s="10">
        <f t="shared" si="5"/>
        <v>0</v>
      </c>
      <c r="U12" s="9" t="s">
        <v>49</v>
      </c>
      <c r="V12" s="6" t="e">
        <f>100*((G96+C96)/(B96+C96+F96+G96))</f>
        <v>#DIV/0!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8"/>
        <v>-1</v>
      </c>
      <c r="N13" s="6">
        <f t="shared" si="2"/>
        <v>0</v>
      </c>
      <c r="O13" s="12">
        <f t="shared" si="9"/>
        <v>-0.5</v>
      </c>
      <c r="P13" s="6">
        <f t="shared" si="3"/>
        <v>50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0</v>
      </c>
      <c r="AA13" s="6">
        <f t="shared" si="6"/>
        <v>0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8"/>
        <v>-1</v>
      </c>
      <c r="N14" s="6">
        <f t="shared" si="2"/>
        <v>0</v>
      </c>
      <c r="O14" s="12">
        <f t="shared" si="9"/>
        <v>-0.5</v>
      </c>
      <c r="P14" s="6">
        <f t="shared" si="3"/>
        <v>50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8"/>
        <v>-1</v>
      </c>
      <c r="N15" s="6">
        <f t="shared" si="2"/>
        <v>0</v>
      </c>
      <c r="O15" s="12">
        <f t="shared" si="9"/>
        <v>-0.5</v>
      </c>
      <c r="P15" s="6">
        <f t="shared" si="3"/>
        <v>50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8"/>
        <v>-1</v>
      </c>
      <c r="N16" s="6">
        <f t="shared" si="2"/>
        <v>0</v>
      </c>
      <c r="O16" s="12">
        <f t="shared" si="9"/>
        <v>-0.5</v>
      </c>
      <c r="P16" s="6">
        <f t="shared" si="3"/>
        <v>50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8"/>
        <v>-1</v>
      </c>
      <c r="N17" s="6">
        <f t="shared" si="2"/>
        <v>0</v>
      </c>
      <c r="O17" s="12">
        <f t="shared" si="9"/>
        <v>-0.5</v>
      </c>
      <c r="P17" s="6">
        <f t="shared" si="3"/>
        <v>50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-1</v>
      </c>
      <c r="AA17" s="10">
        <f>SUM(AA4:AA16)</f>
        <v>100</v>
      </c>
      <c r="AB17" s="10">
        <f>SUM(AB4:AB16)</f>
        <v>2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8"/>
        <v>-1</v>
      </c>
      <c r="N18" s="6">
        <f t="shared" si="2"/>
        <v>0</v>
      </c>
      <c r="O18" s="12">
        <f t="shared" si="9"/>
        <v>-0.5</v>
      </c>
      <c r="P18" s="6">
        <f t="shared" si="3"/>
        <v>50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8"/>
        <v>-1</v>
      </c>
      <c r="N19" s="6">
        <f t="shared" si="2"/>
        <v>0</v>
      </c>
      <c r="O19" s="12">
        <f t="shared" si="9"/>
        <v>-0.5</v>
      </c>
      <c r="P19" s="6">
        <f t="shared" si="3"/>
        <v>50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8"/>
        <v>-1</v>
      </c>
      <c r="N20" s="6">
        <f t="shared" si="2"/>
        <v>0</v>
      </c>
      <c r="O20" s="12">
        <f t="shared" si="9"/>
        <v>-0.5</v>
      </c>
      <c r="P20" s="6">
        <f t="shared" si="3"/>
        <v>50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8"/>
        <v>-1</v>
      </c>
      <c r="N21" s="6">
        <f t="shared" si="2"/>
        <v>0</v>
      </c>
      <c r="O21" s="12">
        <f t="shared" si="9"/>
        <v>-0.5</v>
      </c>
      <c r="P21" s="6">
        <f t="shared" si="3"/>
        <v>50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8"/>
        <v>-1</v>
      </c>
      <c r="N22" s="6">
        <f t="shared" si="2"/>
        <v>0</v>
      </c>
      <c r="O22" s="12">
        <f t="shared" si="9"/>
        <v>-0.5</v>
      </c>
      <c r="P22" s="6">
        <f t="shared" si="3"/>
        <v>50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8"/>
        <v>-1</v>
      </c>
      <c r="N23" s="6">
        <f t="shared" si="2"/>
        <v>0</v>
      </c>
      <c r="O23" s="12">
        <f t="shared" si="9"/>
        <v>-0.5</v>
      </c>
      <c r="P23" s="6">
        <f t="shared" si="3"/>
        <v>50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>
        <v>1</v>
      </c>
      <c r="F24" s="24"/>
      <c r="G24" s="25"/>
      <c r="H24" s="24"/>
      <c r="I24" s="24"/>
      <c r="J24" s="10">
        <f t="shared" si="0"/>
        <v>-1</v>
      </c>
      <c r="K24" s="10">
        <f t="shared" si="1"/>
        <v>0</v>
      </c>
      <c r="L24" s="10">
        <f t="shared" si="7"/>
        <v>-1</v>
      </c>
      <c r="M24" s="10">
        <f t="shared" si="8"/>
        <v>-1</v>
      </c>
      <c r="N24" s="6">
        <f t="shared" si="2"/>
        <v>-0.5</v>
      </c>
      <c r="O24" s="12">
        <f t="shared" si="9"/>
        <v>-1</v>
      </c>
      <c r="P24" s="6">
        <f t="shared" si="3"/>
        <v>100</v>
      </c>
      <c r="Q24" s="10">
        <f t="shared" si="4"/>
        <v>0</v>
      </c>
      <c r="R24" s="10">
        <f t="shared" si="5"/>
        <v>1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t="shared" si="7"/>
        <v>-1</v>
      </c>
      <c r="M25" s="10">
        <f t="shared" si="8"/>
        <v>-1</v>
      </c>
      <c r="N25" s="6">
        <f t="shared" si="2"/>
        <v>0</v>
      </c>
      <c r="O25" s="12">
        <f t="shared" si="9"/>
        <v>-1</v>
      </c>
      <c r="P25" s="6">
        <f t="shared" si="3"/>
        <v>100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7"/>
        <v>-1</v>
      </c>
      <c r="M26" s="10">
        <f t="shared" si="8"/>
        <v>-1</v>
      </c>
      <c r="N26" s="6">
        <f t="shared" si="2"/>
        <v>0</v>
      </c>
      <c r="O26" s="12">
        <f t="shared" si="9"/>
        <v>-1</v>
      </c>
      <c r="P26" s="6">
        <f t="shared" si="3"/>
        <v>100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7"/>
        <v>-1</v>
      </c>
      <c r="M27" s="10">
        <f t="shared" si="8"/>
        <v>-1</v>
      </c>
      <c r="N27" s="6">
        <f t="shared" si="2"/>
        <v>0</v>
      </c>
      <c r="O27" s="12">
        <f t="shared" si="9"/>
        <v>-1</v>
      </c>
      <c r="P27" s="6">
        <f t="shared" si="3"/>
        <v>100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7"/>
        <v>-1</v>
      </c>
      <c r="M28" s="10">
        <f t="shared" si="8"/>
        <v>-1</v>
      </c>
      <c r="N28" s="6">
        <f t="shared" si="2"/>
        <v>0</v>
      </c>
      <c r="O28" s="12">
        <f t="shared" si="9"/>
        <v>-1</v>
      </c>
      <c r="P28" s="6">
        <f t="shared" si="3"/>
        <v>100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7"/>
        <v>-1</v>
      </c>
      <c r="M29" s="10">
        <f t="shared" si="8"/>
        <v>-1</v>
      </c>
      <c r="N29" s="6">
        <f t="shared" si="2"/>
        <v>0</v>
      </c>
      <c r="O29" s="12">
        <f t="shared" si="9"/>
        <v>-1</v>
      </c>
      <c r="P29" s="6">
        <f t="shared" si="3"/>
        <v>100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7"/>
        <v>-1</v>
      </c>
      <c r="M30" s="10">
        <f t="shared" si="8"/>
        <v>-1</v>
      </c>
      <c r="N30" s="6">
        <f t="shared" si="2"/>
        <v>0</v>
      </c>
      <c r="O30" s="12">
        <f t="shared" si="9"/>
        <v>-1</v>
      </c>
      <c r="P30" s="6">
        <f t="shared" si="3"/>
        <v>100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7"/>
        <v>-1</v>
      </c>
      <c r="M31" s="10">
        <f t="shared" si="8"/>
        <v>-1</v>
      </c>
      <c r="N31" s="6">
        <f t="shared" si="2"/>
        <v>0</v>
      </c>
      <c r="O31" s="12">
        <f t="shared" si="9"/>
        <v>-1</v>
      </c>
      <c r="P31" s="6">
        <f t="shared" si="3"/>
        <v>100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7"/>
        <v>-1</v>
      </c>
      <c r="M32" s="10">
        <f t="shared" si="8"/>
        <v>-1</v>
      </c>
      <c r="N32" s="6">
        <f t="shared" si="2"/>
        <v>0</v>
      </c>
      <c r="O32" s="12">
        <f t="shared" si="9"/>
        <v>-1</v>
      </c>
      <c r="P32" s="6">
        <f t="shared" si="3"/>
        <v>100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7"/>
        <v>-1</v>
      </c>
      <c r="M33" s="10">
        <f t="shared" si="8"/>
        <v>-1</v>
      </c>
      <c r="N33" s="6">
        <f t="shared" si="2"/>
        <v>0</v>
      </c>
      <c r="O33" s="12">
        <f t="shared" si="9"/>
        <v>-1</v>
      </c>
      <c r="P33" s="6">
        <f t="shared" si="3"/>
        <v>100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7"/>
        <v>-1</v>
      </c>
      <c r="M34" s="10">
        <f t="shared" si="8"/>
        <v>-1</v>
      </c>
      <c r="N34" s="6">
        <f t="shared" si="2"/>
        <v>0</v>
      </c>
      <c r="O34" s="12">
        <f t="shared" si="9"/>
        <v>-1</v>
      </c>
      <c r="P34" s="6">
        <f t="shared" si="3"/>
        <v>100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7"/>
        <v>-1</v>
      </c>
      <c r="M35" s="10">
        <f t="shared" si="8"/>
        <v>-1</v>
      </c>
      <c r="N35" s="6">
        <f t="shared" si="2"/>
        <v>0</v>
      </c>
      <c r="O35" s="12">
        <f t="shared" si="9"/>
        <v>-1</v>
      </c>
      <c r="P35" s="6">
        <f t="shared" si="3"/>
        <v>100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7"/>
        <v>-1</v>
      </c>
      <c r="M36" s="10">
        <f t="shared" si="8"/>
        <v>-1</v>
      </c>
      <c r="N36" s="6">
        <f aca="true" t="shared" si="12" ref="N36:N67">(+J36+K36)*($J$96/($J$96+$K$96))</f>
        <v>0</v>
      </c>
      <c r="O36" s="12">
        <f t="shared" si="9"/>
        <v>-1</v>
      </c>
      <c r="P36" s="6">
        <f aca="true" t="shared" si="13" ref="P36:P67">O36*100/$N$96</f>
        <v>100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aca="true" t="shared" si="16" ref="L37:L68">L36+J37</f>
        <v>-1</v>
      </c>
      <c r="M37" s="10">
        <f aca="true" t="shared" si="17" ref="M37:M68">M36+K37</f>
        <v>-1</v>
      </c>
      <c r="N37" s="6">
        <f t="shared" si="12"/>
        <v>0</v>
      </c>
      <c r="O37" s="12">
        <f aca="true" t="shared" si="18" ref="O37:O68">O36+N37</f>
        <v>-1</v>
      </c>
      <c r="P37" s="6">
        <f t="shared" si="13"/>
        <v>100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16"/>
        <v>-1</v>
      </c>
      <c r="M38" s="10">
        <f t="shared" si="17"/>
        <v>-1</v>
      </c>
      <c r="N38" s="6">
        <f t="shared" si="12"/>
        <v>0</v>
      </c>
      <c r="O38" s="12">
        <f t="shared" si="18"/>
        <v>-1</v>
      </c>
      <c r="P38" s="6">
        <f t="shared" si="13"/>
        <v>100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16"/>
        <v>-1</v>
      </c>
      <c r="M39" s="10">
        <f t="shared" si="17"/>
        <v>-1</v>
      </c>
      <c r="N39" s="6">
        <f t="shared" si="12"/>
        <v>0</v>
      </c>
      <c r="O39" s="12">
        <f t="shared" si="18"/>
        <v>-1</v>
      </c>
      <c r="P39" s="6">
        <f t="shared" si="13"/>
        <v>100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16"/>
        <v>-1</v>
      </c>
      <c r="M40" s="10">
        <f t="shared" si="17"/>
        <v>-1</v>
      </c>
      <c r="N40" s="6">
        <f t="shared" si="12"/>
        <v>0</v>
      </c>
      <c r="O40" s="12">
        <f t="shared" si="18"/>
        <v>-1</v>
      </c>
      <c r="P40" s="6">
        <f t="shared" si="13"/>
        <v>100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16"/>
        <v>-1</v>
      </c>
      <c r="M41" s="10">
        <f t="shared" si="17"/>
        <v>-1</v>
      </c>
      <c r="N41" s="6">
        <f t="shared" si="12"/>
        <v>0</v>
      </c>
      <c r="O41" s="12">
        <f t="shared" si="18"/>
        <v>-1</v>
      </c>
      <c r="P41" s="6">
        <f t="shared" si="13"/>
        <v>100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16"/>
        <v>-1</v>
      </c>
      <c r="M42" s="10">
        <f t="shared" si="17"/>
        <v>-1</v>
      </c>
      <c r="N42" s="6">
        <f t="shared" si="12"/>
        <v>0</v>
      </c>
      <c r="O42" s="12">
        <f t="shared" si="18"/>
        <v>-1</v>
      </c>
      <c r="P42" s="6">
        <f t="shared" si="13"/>
        <v>100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16"/>
        <v>-1</v>
      </c>
      <c r="M43" s="10">
        <f t="shared" si="17"/>
        <v>-1</v>
      </c>
      <c r="N43" s="6">
        <f t="shared" si="12"/>
        <v>0</v>
      </c>
      <c r="O43" s="12">
        <f t="shared" si="18"/>
        <v>-1</v>
      </c>
      <c r="P43" s="6">
        <f t="shared" si="13"/>
        <v>100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16"/>
        <v>-1</v>
      </c>
      <c r="M44" s="10">
        <f t="shared" si="17"/>
        <v>-1</v>
      </c>
      <c r="N44" s="6">
        <f t="shared" si="12"/>
        <v>0</v>
      </c>
      <c r="O44" s="12">
        <f t="shared" si="18"/>
        <v>-1</v>
      </c>
      <c r="P44" s="6">
        <f t="shared" si="13"/>
        <v>100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t="shared" si="16"/>
        <v>-1</v>
      </c>
      <c r="M45" s="10">
        <f t="shared" si="17"/>
        <v>-1</v>
      </c>
      <c r="N45" s="6">
        <f t="shared" si="12"/>
        <v>0</v>
      </c>
      <c r="O45" s="12">
        <f t="shared" si="18"/>
        <v>-1</v>
      </c>
      <c r="P45" s="6">
        <f t="shared" si="13"/>
        <v>100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6"/>
        <v>-1</v>
      </c>
      <c r="M46" s="10">
        <f t="shared" si="17"/>
        <v>-1</v>
      </c>
      <c r="N46" s="6">
        <f t="shared" si="12"/>
        <v>0</v>
      </c>
      <c r="O46" s="12">
        <f t="shared" si="18"/>
        <v>-1</v>
      </c>
      <c r="P46" s="6">
        <f t="shared" si="13"/>
        <v>100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6"/>
        <v>-1</v>
      </c>
      <c r="M47" s="10">
        <f t="shared" si="17"/>
        <v>-1</v>
      </c>
      <c r="N47" s="6">
        <f t="shared" si="12"/>
        <v>0</v>
      </c>
      <c r="O47" s="12">
        <f t="shared" si="18"/>
        <v>-1</v>
      </c>
      <c r="P47" s="6">
        <f t="shared" si="13"/>
        <v>100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6"/>
        <v>-1</v>
      </c>
      <c r="M48" s="10">
        <f t="shared" si="17"/>
        <v>-1</v>
      </c>
      <c r="N48" s="6">
        <f t="shared" si="12"/>
        <v>0</v>
      </c>
      <c r="O48" s="12">
        <f t="shared" si="18"/>
        <v>-1</v>
      </c>
      <c r="P48" s="6">
        <f t="shared" si="13"/>
        <v>100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6"/>
        <v>-1</v>
      </c>
      <c r="M49" s="10">
        <f t="shared" si="17"/>
        <v>-1</v>
      </c>
      <c r="N49" s="6">
        <f t="shared" si="12"/>
        <v>0</v>
      </c>
      <c r="O49" s="12">
        <f t="shared" si="18"/>
        <v>-1</v>
      </c>
      <c r="P49" s="6">
        <f t="shared" si="13"/>
        <v>100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6"/>
        <v>-1</v>
      </c>
      <c r="M50" s="10">
        <f t="shared" si="17"/>
        <v>-1</v>
      </c>
      <c r="N50" s="6">
        <f t="shared" si="12"/>
        <v>0</v>
      </c>
      <c r="O50" s="12">
        <f t="shared" si="18"/>
        <v>-1</v>
      </c>
      <c r="P50" s="6">
        <f t="shared" si="13"/>
        <v>100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6"/>
        <v>-1</v>
      </c>
      <c r="M51" s="10">
        <f t="shared" si="17"/>
        <v>-1</v>
      </c>
      <c r="N51" s="6">
        <f t="shared" si="12"/>
        <v>0</v>
      </c>
      <c r="O51" s="12">
        <f t="shared" si="18"/>
        <v>-1</v>
      </c>
      <c r="P51" s="6">
        <f t="shared" si="13"/>
        <v>100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6"/>
        <v>-1</v>
      </c>
      <c r="M52" s="10">
        <f t="shared" si="17"/>
        <v>-1</v>
      </c>
      <c r="N52" s="6">
        <f t="shared" si="12"/>
        <v>0</v>
      </c>
      <c r="O52" s="12">
        <f t="shared" si="18"/>
        <v>-1</v>
      </c>
      <c r="P52" s="6">
        <f t="shared" si="13"/>
        <v>100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6"/>
        <v>-1</v>
      </c>
      <c r="M53" s="10">
        <f t="shared" si="17"/>
        <v>-1</v>
      </c>
      <c r="N53" s="6">
        <f t="shared" si="12"/>
        <v>0</v>
      </c>
      <c r="O53" s="12">
        <f t="shared" si="18"/>
        <v>-1</v>
      </c>
      <c r="P53" s="6">
        <f t="shared" si="13"/>
        <v>100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6"/>
        <v>-1</v>
      </c>
      <c r="M54" s="10">
        <f t="shared" si="17"/>
        <v>-1</v>
      </c>
      <c r="N54" s="6">
        <f t="shared" si="12"/>
        <v>0</v>
      </c>
      <c r="O54" s="12">
        <f t="shared" si="18"/>
        <v>-1</v>
      </c>
      <c r="P54" s="6">
        <f t="shared" si="13"/>
        <v>100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6"/>
        <v>-1</v>
      </c>
      <c r="M55" s="10">
        <f t="shared" si="17"/>
        <v>-1</v>
      </c>
      <c r="N55" s="6">
        <f t="shared" si="12"/>
        <v>0</v>
      </c>
      <c r="O55" s="12">
        <f t="shared" si="18"/>
        <v>-1</v>
      </c>
      <c r="P55" s="6">
        <f t="shared" si="13"/>
        <v>100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6"/>
        <v>-1</v>
      </c>
      <c r="M56" s="10">
        <f t="shared" si="17"/>
        <v>-1</v>
      </c>
      <c r="N56" s="6">
        <f t="shared" si="12"/>
        <v>0</v>
      </c>
      <c r="O56" s="12">
        <f t="shared" si="18"/>
        <v>-1</v>
      </c>
      <c r="P56" s="6">
        <f t="shared" si="13"/>
        <v>100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6"/>
        <v>-1</v>
      </c>
      <c r="M57" s="10">
        <f t="shared" si="17"/>
        <v>-1</v>
      </c>
      <c r="N57" s="6">
        <f t="shared" si="12"/>
        <v>0</v>
      </c>
      <c r="O57" s="12">
        <f t="shared" si="18"/>
        <v>-1</v>
      </c>
      <c r="P57" s="6">
        <f t="shared" si="13"/>
        <v>100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6"/>
        <v>-1</v>
      </c>
      <c r="M58" s="10">
        <f t="shared" si="17"/>
        <v>-1</v>
      </c>
      <c r="N58" s="6">
        <f t="shared" si="12"/>
        <v>0</v>
      </c>
      <c r="O58" s="12">
        <f t="shared" si="18"/>
        <v>-1</v>
      </c>
      <c r="P58" s="6">
        <f t="shared" si="13"/>
        <v>100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6"/>
        <v>-1</v>
      </c>
      <c r="M59" s="10">
        <f t="shared" si="17"/>
        <v>-1</v>
      </c>
      <c r="N59" s="6">
        <f t="shared" si="12"/>
        <v>0</v>
      </c>
      <c r="O59" s="12">
        <f t="shared" si="18"/>
        <v>-1</v>
      </c>
      <c r="P59" s="6">
        <f t="shared" si="13"/>
        <v>100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6"/>
        <v>-1</v>
      </c>
      <c r="M60" s="10">
        <f t="shared" si="17"/>
        <v>-1</v>
      </c>
      <c r="N60" s="6">
        <f t="shared" si="12"/>
        <v>0</v>
      </c>
      <c r="O60" s="12">
        <f t="shared" si="18"/>
        <v>-1</v>
      </c>
      <c r="P60" s="6">
        <f t="shared" si="13"/>
        <v>100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6"/>
        <v>-1</v>
      </c>
      <c r="M61" s="10">
        <f t="shared" si="17"/>
        <v>-1</v>
      </c>
      <c r="N61" s="6">
        <f t="shared" si="12"/>
        <v>0</v>
      </c>
      <c r="O61" s="12">
        <f t="shared" si="18"/>
        <v>-1</v>
      </c>
      <c r="P61" s="6">
        <f t="shared" si="13"/>
        <v>100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6"/>
        <v>-1</v>
      </c>
      <c r="M62" s="10">
        <f t="shared" si="17"/>
        <v>-1</v>
      </c>
      <c r="N62" s="6">
        <f t="shared" si="12"/>
        <v>0</v>
      </c>
      <c r="O62" s="12">
        <f t="shared" si="18"/>
        <v>-1</v>
      </c>
      <c r="P62" s="6">
        <f t="shared" si="13"/>
        <v>100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6"/>
        <v>-1</v>
      </c>
      <c r="M63" s="10">
        <f t="shared" si="17"/>
        <v>-1</v>
      </c>
      <c r="N63" s="6">
        <f t="shared" si="12"/>
        <v>0</v>
      </c>
      <c r="O63" s="12">
        <f t="shared" si="18"/>
        <v>-1</v>
      </c>
      <c r="P63" s="6">
        <f t="shared" si="13"/>
        <v>100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6"/>
        <v>-1</v>
      </c>
      <c r="M64" s="10">
        <f t="shared" si="17"/>
        <v>-1</v>
      </c>
      <c r="N64" s="6">
        <f t="shared" si="12"/>
        <v>0</v>
      </c>
      <c r="O64" s="12">
        <f t="shared" si="18"/>
        <v>-1</v>
      </c>
      <c r="P64" s="6">
        <f t="shared" si="13"/>
        <v>100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t="shared" si="16"/>
        <v>-1</v>
      </c>
      <c r="M65" s="10">
        <f t="shared" si="17"/>
        <v>-1</v>
      </c>
      <c r="N65" s="6">
        <f t="shared" si="12"/>
        <v>0</v>
      </c>
      <c r="O65" s="12">
        <f t="shared" si="18"/>
        <v>-1</v>
      </c>
      <c r="P65" s="6">
        <f t="shared" si="13"/>
        <v>100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6"/>
        <v>-1</v>
      </c>
      <c r="M66" s="10">
        <f t="shared" si="17"/>
        <v>-1</v>
      </c>
      <c r="N66" s="6">
        <f t="shared" si="12"/>
        <v>0</v>
      </c>
      <c r="O66" s="12">
        <f t="shared" si="18"/>
        <v>-1</v>
      </c>
      <c r="P66" s="6">
        <f t="shared" si="13"/>
        <v>100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6"/>
        <v>-1</v>
      </c>
      <c r="M67" s="10">
        <f t="shared" si="17"/>
        <v>-1</v>
      </c>
      <c r="N67" s="6">
        <f t="shared" si="12"/>
        <v>0</v>
      </c>
      <c r="O67" s="12">
        <f t="shared" si="18"/>
        <v>-1</v>
      </c>
      <c r="P67" s="6">
        <f t="shared" si="13"/>
        <v>100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6"/>
        <v>-1</v>
      </c>
      <c r="M68" s="10">
        <f t="shared" si="17"/>
        <v>-1</v>
      </c>
      <c r="N68" s="6">
        <f aca="true" t="shared" si="21" ref="N68:N94">(+J68+K68)*($J$96/($J$96+$K$96))</f>
        <v>0</v>
      </c>
      <c r="O68" s="12">
        <f t="shared" si="18"/>
        <v>-1</v>
      </c>
      <c r="P68" s="6">
        <f aca="true" t="shared" si="22" ref="P68:P94">O68*100/$N$96</f>
        <v>100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aca="true" t="shared" si="25" ref="L69:L94">L68+J69</f>
        <v>-1</v>
      </c>
      <c r="M69" s="10">
        <f aca="true" t="shared" si="26" ref="M69:M94">M68+K69</f>
        <v>-1</v>
      </c>
      <c r="N69" s="6">
        <f t="shared" si="21"/>
        <v>0</v>
      </c>
      <c r="O69" s="12">
        <f aca="true" t="shared" si="27" ref="O69:O94">O68+N69</f>
        <v>-1</v>
      </c>
      <c r="P69" s="6">
        <f t="shared" si="22"/>
        <v>100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25"/>
        <v>-1</v>
      </c>
      <c r="M70" s="10">
        <f t="shared" si="26"/>
        <v>-1</v>
      </c>
      <c r="N70" s="6">
        <f t="shared" si="21"/>
        <v>0</v>
      </c>
      <c r="O70" s="12">
        <f t="shared" si="27"/>
        <v>-1</v>
      </c>
      <c r="P70" s="6">
        <f t="shared" si="22"/>
        <v>100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25"/>
        <v>-1</v>
      </c>
      <c r="M71" s="10">
        <f t="shared" si="26"/>
        <v>-1</v>
      </c>
      <c r="N71" s="6">
        <f t="shared" si="21"/>
        <v>0</v>
      </c>
      <c r="O71" s="12">
        <f t="shared" si="27"/>
        <v>-1</v>
      </c>
      <c r="P71" s="6">
        <f t="shared" si="22"/>
        <v>100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25"/>
        <v>-1</v>
      </c>
      <c r="M72" s="10">
        <f t="shared" si="26"/>
        <v>-1</v>
      </c>
      <c r="N72" s="6">
        <f t="shared" si="21"/>
        <v>0</v>
      </c>
      <c r="O72" s="12">
        <f t="shared" si="27"/>
        <v>-1</v>
      </c>
      <c r="P72" s="6">
        <f t="shared" si="22"/>
        <v>100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25"/>
        <v>-1</v>
      </c>
      <c r="M73" s="10">
        <f t="shared" si="26"/>
        <v>-1</v>
      </c>
      <c r="N73" s="6">
        <f t="shared" si="21"/>
        <v>0</v>
      </c>
      <c r="O73" s="12">
        <f t="shared" si="27"/>
        <v>-1</v>
      </c>
      <c r="P73" s="6">
        <f t="shared" si="22"/>
        <v>100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25"/>
        <v>-1</v>
      </c>
      <c r="M74" s="10">
        <f t="shared" si="26"/>
        <v>-1</v>
      </c>
      <c r="N74" s="6">
        <f t="shared" si="21"/>
        <v>0</v>
      </c>
      <c r="O74" s="12">
        <f t="shared" si="27"/>
        <v>-1</v>
      </c>
      <c r="P74" s="6">
        <f t="shared" si="22"/>
        <v>100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25"/>
        <v>-1</v>
      </c>
      <c r="M75" s="10">
        <f t="shared" si="26"/>
        <v>-1</v>
      </c>
      <c r="N75" s="6">
        <f t="shared" si="21"/>
        <v>0</v>
      </c>
      <c r="O75" s="12">
        <f t="shared" si="27"/>
        <v>-1</v>
      </c>
      <c r="P75" s="6">
        <f t="shared" si="22"/>
        <v>100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25"/>
        <v>-1</v>
      </c>
      <c r="M76" s="10">
        <f t="shared" si="26"/>
        <v>-1</v>
      </c>
      <c r="N76" s="6">
        <f t="shared" si="21"/>
        <v>0</v>
      </c>
      <c r="O76" s="12">
        <f t="shared" si="27"/>
        <v>-1</v>
      </c>
      <c r="P76" s="6">
        <f t="shared" si="22"/>
        <v>100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25"/>
        <v>-1</v>
      </c>
      <c r="M77" s="10">
        <f t="shared" si="26"/>
        <v>-1</v>
      </c>
      <c r="N77" s="6">
        <f t="shared" si="21"/>
        <v>0</v>
      </c>
      <c r="O77" s="12">
        <f t="shared" si="27"/>
        <v>-1</v>
      </c>
      <c r="P77" s="6">
        <f t="shared" si="22"/>
        <v>100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25"/>
        <v>-1</v>
      </c>
      <c r="M78" s="10">
        <f t="shared" si="26"/>
        <v>-1</v>
      </c>
      <c r="N78" s="6">
        <f t="shared" si="21"/>
        <v>0</v>
      </c>
      <c r="O78" s="12">
        <f t="shared" si="27"/>
        <v>-1</v>
      </c>
      <c r="P78" s="6">
        <f t="shared" si="22"/>
        <v>100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25"/>
        <v>-1</v>
      </c>
      <c r="M79" s="10">
        <f t="shared" si="26"/>
        <v>-1</v>
      </c>
      <c r="N79" s="6">
        <f t="shared" si="21"/>
        <v>0</v>
      </c>
      <c r="O79" s="12">
        <f t="shared" si="27"/>
        <v>-1</v>
      </c>
      <c r="P79" s="6">
        <f t="shared" si="22"/>
        <v>100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25"/>
        <v>-1</v>
      </c>
      <c r="M80" s="10">
        <f t="shared" si="26"/>
        <v>-1</v>
      </c>
      <c r="N80" s="6">
        <f t="shared" si="21"/>
        <v>0</v>
      </c>
      <c r="O80" s="12">
        <f t="shared" si="27"/>
        <v>-1</v>
      </c>
      <c r="P80" s="6">
        <f t="shared" si="22"/>
        <v>100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25"/>
        <v>-1</v>
      </c>
      <c r="M81" s="10">
        <f t="shared" si="26"/>
        <v>-1</v>
      </c>
      <c r="N81" s="6">
        <f t="shared" si="21"/>
        <v>0</v>
      </c>
      <c r="O81" s="12">
        <f t="shared" si="27"/>
        <v>-1</v>
      </c>
      <c r="P81" s="6">
        <f t="shared" si="22"/>
        <v>100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25"/>
        <v>-1</v>
      </c>
      <c r="M82" s="10">
        <f t="shared" si="26"/>
        <v>-1</v>
      </c>
      <c r="N82" s="6">
        <f t="shared" si="21"/>
        <v>0</v>
      </c>
      <c r="O82" s="12">
        <f t="shared" si="27"/>
        <v>-1</v>
      </c>
      <c r="P82" s="6">
        <f t="shared" si="22"/>
        <v>100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25"/>
        <v>-1</v>
      </c>
      <c r="M83" s="10">
        <f t="shared" si="26"/>
        <v>-1</v>
      </c>
      <c r="N83" s="6">
        <f t="shared" si="21"/>
        <v>0</v>
      </c>
      <c r="O83" s="12">
        <f t="shared" si="27"/>
        <v>-1</v>
      </c>
      <c r="P83" s="6">
        <f t="shared" si="22"/>
        <v>100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25"/>
        <v>-1</v>
      </c>
      <c r="M84" s="10">
        <f t="shared" si="26"/>
        <v>-1</v>
      </c>
      <c r="N84" s="6">
        <f t="shared" si="21"/>
        <v>0</v>
      </c>
      <c r="O84" s="12">
        <f t="shared" si="27"/>
        <v>-1</v>
      </c>
      <c r="P84" s="6">
        <f t="shared" si="22"/>
        <v>100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t="shared" si="25"/>
        <v>-1</v>
      </c>
      <c r="M85" s="10">
        <f t="shared" si="26"/>
        <v>-1</v>
      </c>
      <c r="N85" s="6">
        <f t="shared" si="21"/>
        <v>0</v>
      </c>
      <c r="O85" s="12">
        <f t="shared" si="27"/>
        <v>-1</v>
      </c>
      <c r="P85" s="6">
        <f t="shared" si="22"/>
        <v>100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5"/>
        <v>-1</v>
      </c>
      <c r="M86" s="10">
        <f t="shared" si="26"/>
        <v>-1</v>
      </c>
      <c r="N86" s="6">
        <f t="shared" si="21"/>
        <v>0</v>
      </c>
      <c r="O86" s="12">
        <f t="shared" si="27"/>
        <v>-1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5"/>
        <v>-1</v>
      </c>
      <c r="M87" s="10">
        <f t="shared" si="26"/>
        <v>-1</v>
      </c>
      <c r="N87" s="6">
        <f t="shared" si="21"/>
        <v>0</v>
      </c>
      <c r="O87" s="12">
        <f t="shared" si="27"/>
        <v>-1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5"/>
        <v>-1</v>
      </c>
      <c r="M88" s="10">
        <f t="shared" si="26"/>
        <v>-1</v>
      </c>
      <c r="N88" s="6">
        <f t="shared" si="21"/>
        <v>0</v>
      </c>
      <c r="O88" s="12">
        <f t="shared" si="27"/>
        <v>-1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5"/>
        <v>-1</v>
      </c>
      <c r="M89" s="10">
        <f t="shared" si="26"/>
        <v>-1</v>
      </c>
      <c r="N89" s="6">
        <f t="shared" si="21"/>
        <v>0</v>
      </c>
      <c r="O89" s="12">
        <f t="shared" si="27"/>
        <v>-1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5"/>
        <v>-1</v>
      </c>
      <c r="M90" s="10">
        <f t="shared" si="26"/>
        <v>-1</v>
      </c>
      <c r="N90" s="6">
        <f t="shared" si="21"/>
        <v>0</v>
      </c>
      <c r="O90" s="12">
        <f t="shared" si="27"/>
        <v>-1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5"/>
        <v>-1</v>
      </c>
      <c r="M91" s="10">
        <f t="shared" si="26"/>
        <v>-1</v>
      </c>
      <c r="N91" s="6">
        <f t="shared" si="21"/>
        <v>0</v>
      </c>
      <c r="O91" s="12">
        <f t="shared" si="27"/>
        <v>-1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5"/>
        <v>-1</v>
      </c>
      <c r="M92" s="10">
        <f t="shared" si="26"/>
        <v>-1</v>
      </c>
      <c r="N92" s="6">
        <f t="shared" si="21"/>
        <v>0</v>
      </c>
      <c r="O92" s="12">
        <f t="shared" si="27"/>
        <v>-1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5"/>
        <v>-1</v>
      </c>
      <c r="M93" s="10">
        <f t="shared" si="26"/>
        <v>-1</v>
      </c>
      <c r="N93" s="6">
        <f t="shared" si="21"/>
        <v>0</v>
      </c>
      <c r="O93" s="12">
        <f t="shared" si="27"/>
        <v>-1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5"/>
        <v>-1</v>
      </c>
      <c r="M94" s="10">
        <f t="shared" si="26"/>
        <v>-1</v>
      </c>
      <c r="N94" s="6">
        <f t="shared" si="21"/>
        <v>0</v>
      </c>
      <c r="O94" s="12">
        <f t="shared" si="27"/>
        <v>-1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8" ref="B96:K96">SUM(B4:B94)</f>
        <v>0</v>
      </c>
      <c r="C96" s="10">
        <f t="shared" si="28"/>
        <v>0</v>
      </c>
      <c r="D96" s="10">
        <f t="shared" si="28"/>
        <v>0</v>
      </c>
      <c r="E96" s="10">
        <f t="shared" si="28"/>
        <v>1</v>
      </c>
      <c r="F96" s="10">
        <f t="shared" si="28"/>
        <v>0</v>
      </c>
      <c r="G96" s="10">
        <f t="shared" si="28"/>
        <v>0</v>
      </c>
      <c r="H96" s="10">
        <f t="shared" si="28"/>
        <v>1</v>
      </c>
      <c r="I96" s="10">
        <f t="shared" si="28"/>
        <v>0</v>
      </c>
      <c r="J96" s="10">
        <f t="shared" si="28"/>
        <v>-1</v>
      </c>
      <c r="K96" s="10">
        <f t="shared" si="28"/>
        <v>-1</v>
      </c>
      <c r="L96" s="10"/>
      <c r="M96" s="10"/>
      <c r="N96" s="10">
        <f>SUM(N4:N94)</f>
        <v>-1</v>
      </c>
      <c r="O96" s="10"/>
      <c r="P96" s="10"/>
      <c r="Q96" s="10">
        <f>SUM(Q4:Q94)</f>
        <v>0</v>
      </c>
      <c r="R96" s="10">
        <f>SUM(R4:R94)</f>
        <v>2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4" sqref="A4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62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1999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0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0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 t="e">
        <f aca="true" t="shared" si="2" ref="N4:N35">(+J4+K4)*($J$96/($J$96+$K$96))</f>
        <v>#DIV/0!</v>
      </c>
      <c r="O4" s="12" t="e">
        <f>N4</f>
        <v>#DIV/0!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 t="e">
        <f>SUM(N4:N10)</f>
        <v>#DIV/0!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L36">L4+J5</f>
        <v>0</v>
      </c>
      <c r="M5" s="10">
        <f aca="true" t="shared" si="8" ref="M5:M36">M4+K5</f>
        <v>0</v>
      </c>
      <c r="N5" s="6" t="e">
        <f t="shared" si="2"/>
        <v>#DIV/0!</v>
      </c>
      <c r="O5" s="12" t="e">
        <f aca="true" t="shared" si="9" ref="O5:O36">O4+N5</f>
        <v>#DIV/0!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 t="e">
        <f>SUM(N11:N17)</f>
        <v>#DIV/0!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8"/>
        <v>0</v>
      </c>
      <c r="N6" s="6" t="e">
        <f t="shared" si="2"/>
        <v>#DIV/0!</v>
      </c>
      <c r="O6" s="12" t="e">
        <f t="shared" si="9"/>
        <v>#DIV/0!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0</v>
      </c>
      <c r="W6" s="5"/>
      <c r="X6" s="14" t="s">
        <v>41</v>
      </c>
      <c r="Z6" s="12" t="e">
        <f>SUM(N18:N24)</f>
        <v>#DIV/0!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8"/>
        <v>0</v>
      </c>
      <c r="N7" s="6" t="e">
        <f t="shared" si="2"/>
        <v>#DIV/0!</v>
      </c>
      <c r="O7" s="12" t="e">
        <f t="shared" si="9"/>
        <v>#DIV/0!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 t="e">
        <f>V6*100/(V5+V6)</f>
        <v>#DIV/0!</v>
      </c>
      <c r="W7" s="5"/>
      <c r="Y7" s="14" t="s">
        <v>43</v>
      </c>
      <c r="Z7" s="12" t="e">
        <f>SUM(N25:N31)</f>
        <v>#DIV/0!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8"/>
        <v>0</v>
      </c>
      <c r="N8" s="6" t="e">
        <f t="shared" si="2"/>
        <v>#DIV/0!</v>
      </c>
      <c r="O8" s="12" t="e">
        <f t="shared" si="9"/>
        <v>#DIV/0!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 t="e">
        <f>SUM(N32:N38)</f>
        <v>#DIV/0!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8"/>
        <v>0</v>
      </c>
      <c r="N9" s="6" t="e">
        <f t="shared" si="2"/>
        <v>#DIV/0!</v>
      </c>
      <c r="O9" s="12" t="e">
        <f t="shared" si="9"/>
        <v>#DIV/0!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 t="e">
        <f>SUM(N39:N45)</f>
        <v>#DIV/0!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8"/>
        <v>0</v>
      </c>
      <c r="N10" s="6" t="e">
        <f t="shared" si="2"/>
        <v>#DIV/0!</v>
      </c>
      <c r="O10" s="12" t="e">
        <f t="shared" si="9"/>
        <v>#DIV/0!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 t="e">
        <f>SUM(N46:N52)</f>
        <v>#DIV/0!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8"/>
        <v>0</v>
      </c>
      <c r="N11" s="6" t="e">
        <f t="shared" si="2"/>
        <v>#DIV/0!</v>
      </c>
      <c r="O11" s="12" t="e">
        <f t="shared" si="9"/>
        <v>#DIV/0!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 t="e">
        <f>SUM(N53:N59)</f>
        <v>#DIV/0!</v>
      </c>
      <c r="AA11" s="6" t="e">
        <f t="shared" si="6"/>
        <v>#DIV/0!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8"/>
        <v>0</v>
      </c>
      <c r="N12" s="6" t="e">
        <f t="shared" si="2"/>
        <v>#DIV/0!</v>
      </c>
      <c r="O12" s="12" t="e">
        <f t="shared" si="9"/>
        <v>#DIV/0!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 t="e">
        <f>100*((G96+C96)/(B96+C96+F96+G96))</f>
        <v>#DIV/0!</v>
      </c>
      <c r="W12" s="5"/>
      <c r="X12" s="15" t="s">
        <v>50</v>
      </c>
      <c r="Z12" s="12" t="e">
        <f>SUM(N60:N66)</f>
        <v>#DIV/0!</v>
      </c>
      <c r="AA12" s="6" t="e">
        <f t="shared" si="6"/>
        <v>#DIV/0!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8"/>
        <v>0</v>
      </c>
      <c r="N13" s="6" t="e">
        <f t="shared" si="2"/>
        <v>#DIV/0!</v>
      </c>
      <c r="O13" s="12" t="e">
        <f t="shared" si="9"/>
        <v>#DIV/0!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 t="e">
        <f>SUM(N67:N73)</f>
        <v>#DIV/0!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8"/>
        <v>0</v>
      </c>
      <c r="N14" s="6" t="e">
        <f t="shared" si="2"/>
        <v>#DIV/0!</v>
      </c>
      <c r="O14" s="12" t="e">
        <f t="shared" si="9"/>
        <v>#DIV/0!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 t="e">
        <f>SUM(N74:N80)</f>
        <v>#DIV/0!</v>
      </c>
      <c r="AA14" s="6" t="e">
        <f t="shared" si="6"/>
        <v>#DIV/0!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8"/>
        <v>0</v>
      </c>
      <c r="N15" s="6" t="e">
        <f t="shared" si="2"/>
        <v>#DIV/0!</v>
      </c>
      <c r="O15" s="12" t="e">
        <f t="shared" si="9"/>
        <v>#DIV/0!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 t="e">
        <f>SUM(N81:N87)</f>
        <v>#DIV/0!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8"/>
        <v>0</v>
      </c>
      <c r="N16" s="6" t="e">
        <f t="shared" si="2"/>
        <v>#DIV/0!</v>
      </c>
      <c r="O16" s="12" t="e">
        <f t="shared" si="9"/>
        <v>#DIV/0!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 t="e">
        <f>SUM(N88:N94)</f>
        <v>#DIV/0!</v>
      </c>
      <c r="AA16" s="6" t="e">
        <f t="shared" si="6"/>
        <v>#DIV/0!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8"/>
        <v>0</v>
      </c>
      <c r="N17" s="6" t="e">
        <f t="shared" si="2"/>
        <v>#DIV/0!</v>
      </c>
      <c r="O17" s="12" t="e">
        <f t="shared" si="9"/>
        <v>#DIV/0!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 t="e">
        <f>SUM(Z4:Z16)</f>
        <v>#DIV/0!</v>
      </c>
      <c r="AA17" s="10" t="e">
        <f>SUM(AA4:AA16)</f>
        <v>#DIV/0!</v>
      </c>
      <c r="AB17" s="10">
        <f>SUM(AB4:AB16)</f>
        <v>0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8"/>
        <v>0</v>
      </c>
      <c r="N18" s="6" t="e">
        <f t="shared" si="2"/>
        <v>#DIV/0!</v>
      </c>
      <c r="O18" s="12" t="e">
        <f t="shared" si="9"/>
        <v>#DIV/0!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8"/>
        <v>0</v>
      </c>
      <c r="N19" s="6" t="e">
        <f t="shared" si="2"/>
        <v>#DIV/0!</v>
      </c>
      <c r="O19" s="12" t="e">
        <f t="shared" si="9"/>
        <v>#DIV/0!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8"/>
        <v>0</v>
      </c>
      <c r="N20" s="6" t="e">
        <f t="shared" si="2"/>
        <v>#DIV/0!</v>
      </c>
      <c r="O20" s="12" t="e">
        <f t="shared" si="9"/>
        <v>#DIV/0!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8"/>
        <v>0</v>
      </c>
      <c r="N21" s="6" t="e">
        <f t="shared" si="2"/>
        <v>#DIV/0!</v>
      </c>
      <c r="O21" s="12" t="e">
        <f t="shared" si="9"/>
        <v>#DIV/0!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8"/>
        <v>0</v>
      </c>
      <c r="N22" s="6" t="e">
        <f t="shared" si="2"/>
        <v>#DIV/0!</v>
      </c>
      <c r="O22" s="12" t="e">
        <f t="shared" si="9"/>
        <v>#DIV/0!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8"/>
        <v>0</v>
      </c>
      <c r="N23" s="6" t="e">
        <f t="shared" si="2"/>
        <v>#DIV/0!</v>
      </c>
      <c r="O23" s="12" t="e">
        <f t="shared" si="9"/>
        <v>#DIV/0!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8"/>
        <v>0</v>
      </c>
      <c r="N24" s="6" t="e">
        <f t="shared" si="2"/>
        <v>#DIV/0!</v>
      </c>
      <c r="O24" s="12" t="e">
        <f t="shared" si="9"/>
        <v>#DIV/0!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t="shared" si="7"/>
        <v>0</v>
      </c>
      <c r="M25" s="10">
        <f t="shared" si="8"/>
        <v>0</v>
      </c>
      <c r="N25" s="6" t="e">
        <f t="shared" si="2"/>
        <v>#DIV/0!</v>
      </c>
      <c r="O25" s="12" t="e">
        <f t="shared" si="9"/>
        <v>#DIV/0!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7"/>
        <v>0</v>
      </c>
      <c r="M26" s="10">
        <f t="shared" si="8"/>
        <v>0</v>
      </c>
      <c r="N26" s="6" t="e">
        <f t="shared" si="2"/>
        <v>#DIV/0!</v>
      </c>
      <c r="O26" s="12" t="e">
        <f t="shared" si="9"/>
        <v>#DIV/0!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7"/>
        <v>0</v>
      </c>
      <c r="M27" s="10">
        <f t="shared" si="8"/>
        <v>0</v>
      </c>
      <c r="N27" s="6" t="e">
        <f t="shared" si="2"/>
        <v>#DIV/0!</v>
      </c>
      <c r="O27" s="12" t="e">
        <f t="shared" si="9"/>
        <v>#DIV/0!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7"/>
        <v>0</v>
      </c>
      <c r="M28" s="10">
        <f t="shared" si="8"/>
        <v>0</v>
      </c>
      <c r="N28" s="6" t="e">
        <f t="shared" si="2"/>
        <v>#DIV/0!</v>
      </c>
      <c r="O28" s="12" t="e">
        <f t="shared" si="9"/>
        <v>#DIV/0!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7"/>
        <v>0</v>
      </c>
      <c r="M29" s="10">
        <f t="shared" si="8"/>
        <v>0</v>
      </c>
      <c r="N29" s="6" t="e">
        <f t="shared" si="2"/>
        <v>#DIV/0!</v>
      </c>
      <c r="O29" s="12" t="e">
        <f t="shared" si="9"/>
        <v>#DIV/0!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7"/>
        <v>0</v>
      </c>
      <c r="M30" s="10">
        <f t="shared" si="8"/>
        <v>0</v>
      </c>
      <c r="N30" s="6" t="e">
        <f t="shared" si="2"/>
        <v>#DIV/0!</v>
      </c>
      <c r="O30" s="12" t="e">
        <f t="shared" si="9"/>
        <v>#DIV/0!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7"/>
        <v>0</v>
      </c>
      <c r="M31" s="10">
        <f t="shared" si="8"/>
        <v>0</v>
      </c>
      <c r="N31" s="6" t="e">
        <f t="shared" si="2"/>
        <v>#DIV/0!</v>
      </c>
      <c r="O31" s="12" t="e">
        <f t="shared" si="9"/>
        <v>#DIV/0!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7"/>
        <v>0</v>
      </c>
      <c r="M32" s="10">
        <f t="shared" si="8"/>
        <v>0</v>
      </c>
      <c r="N32" s="6" t="e">
        <f t="shared" si="2"/>
        <v>#DIV/0!</v>
      </c>
      <c r="O32" s="12" t="e">
        <f t="shared" si="9"/>
        <v>#DIV/0!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7"/>
        <v>0</v>
      </c>
      <c r="M33" s="10">
        <f t="shared" si="8"/>
        <v>0</v>
      </c>
      <c r="N33" s="6" t="e">
        <f t="shared" si="2"/>
        <v>#DIV/0!</v>
      </c>
      <c r="O33" s="12" t="e">
        <f t="shared" si="9"/>
        <v>#DIV/0!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7"/>
        <v>0</v>
      </c>
      <c r="M34" s="10">
        <f t="shared" si="8"/>
        <v>0</v>
      </c>
      <c r="N34" s="6" t="e">
        <f t="shared" si="2"/>
        <v>#DIV/0!</v>
      </c>
      <c r="O34" s="12" t="e">
        <f t="shared" si="9"/>
        <v>#DIV/0!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7"/>
        <v>0</v>
      </c>
      <c r="M35" s="10">
        <f t="shared" si="8"/>
        <v>0</v>
      </c>
      <c r="N35" s="6" t="e">
        <f t="shared" si="2"/>
        <v>#DIV/0!</v>
      </c>
      <c r="O35" s="12" t="e">
        <f t="shared" si="9"/>
        <v>#DIV/0!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7"/>
        <v>0</v>
      </c>
      <c r="M36" s="10">
        <f t="shared" si="8"/>
        <v>0</v>
      </c>
      <c r="N36" s="6" t="e">
        <f aca="true" t="shared" si="12" ref="N36:N67">(+J36+K36)*($J$96/($J$96+$K$96))</f>
        <v>#DIV/0!</v>
      </c>
      <c r="O36" s="12" t="e">
        <f t="shared" si="9"/>
        <v>#DIV/0!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aca="true" t="shared" si="16" ref="L37:L68">L36+J37</f>
        <v>0</v>
      </c>
      <c r="M37" s="10">
        <f aca="true" t="shared" si="17" ref="M37:M68">M36+K37</f>
        <v>0</v>
      </c>
      <c r="N37" s="6" t="e">
        <f t="shared" si="12"/>
        <v>#DIV/0!</v>
      </c>
      <c r="O37" s="12" t="e">
        <f aca="true" t="shared" si="18" ref="O37:O68">O36+N37</f>
        <v>#DIV/0!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16"/>
        <v>0</v>
      </c>
      <c r="M38" s="10">
        <f t="shared" si="17"/>
        <v>0</v>
      </c>
      <c r="N38" s="6" t="e">
        <f t="shared" si="12"/>
        <v>#DIV/0!</v>
      </c>
      <c r="O38" s="12" t="e">
        <f t="shared" si="18"/>
        <v>#DIV/0!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16"/>
        <v>0</v>
      </c>
      <c r="M39" s="10">
        <f t="shared" si="17"/>
        <v>0</v>
      </c>
      <c r="N39" s="6" t="e">
        <f t="shared" si="12"/>
        <v>#DIV/0!</v>
      </c>
      <c r="O39" s="12" t="e">
        <f t="shared" si="18"/>
        <v>#DIV/0!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16"/>
        <v>0</v>
      </c>
      <c r="M40" s="10">
        <f t="shared" si="17"/>
        <v>0</v>
      </c>
      <c r="N40" s="6" t="e">
        <f t="shared" si="12"/>
        <v>#DIV/0!</v>
      </c>
      <c r="O40" s="12" t="e">
        <f t="shared" si="18"/>
        <v>#DIV/0!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16"/>
        <v>0</v>
      </c>
      <c r="M41" s="10">
        <f t="shared" si="17"/>
        <v>0</v>
      </c>
      <c r="N41" s="6" t="e">
        <f t="shared" si="12"/>
        <v>#DIV/0!</v>
      </c>
      <c r="O41" s="12" t="e">
        <f t="shared" si="18"/>
        <v>#DIV/0!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16"/>
        <v>0</v>
      </c>
      <c r="M42" s="10">
        <f t="shared" si="17"/>
        <v>0</v>
      </c>
      <c r="N42" s="6" t="e">
        <f t="shared" si="12"/>
        <v>#DIV/0!</v>
      </c>
      <c r="O42" s="12" t="e">
        <f t="shared" si="18"/>
        <v>#DIV/0!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16"/>
        <v>0</v>
      </c>
      <c r="M43" s="10">
        <f t="shared" si="17"/>
        <v>0</v>
      </c>
      <c r="N43" s="6" t="e">
        <f t="shared" si="12"/>
        <v>#DIV/0!</v>
      </c>
      <c r="O43" s="12" t="e">
        <f t="shared" si="18"/>
        <v>#DIV/0!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16"/>
        <v>0</v>
      </c>
      <c r="M44" s="10">
        <f t="shared" si="17"/>
        <v>0</v>
      </c>
      <c r="N44" s="6" t="e">
        <f t="shared" si="12"/>
        <v>#DIV/0!</v>
      </c>
      <c r="O44" s="12" t="e">
        <f t="shared" si="18"/>
        <v>#DIV/0!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t="shared" si="16"/>
        <v>0</v>
      </c>
      <c r="M45" s="10">
        <f t="shared" si="17"/>
        <v>0</v>
      </c>
      <c r="N45" s="6" t="e">
        <f t="shared" si="12"/>
        <v>#DIV/0!</v>
      </c>
      <c r="O45" s="12" t="e">
        <f t="shared" si="18"/>
        <v>#DIV/0!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6"/>
        <v>0</v>
      </c>
      <c r="M46" s="10">
        <f t="shared" si="17"/>
        <v>0</v>
      </c>
      <c r="N46" s="6" t="e">
        <f t="shared" si="12"/>
        <v>#DIV/0!</v>
      </c>
      <c r="O46" s="12" t="e">
        <f t="shared" si="18"/>
        <v>#DIV/0!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6"/>
        <v>0</v>
      </c>
      <c r="M47" s="10">
        <f t="shared" si="17"/>
        <v>0</v>
      </c>
      <c r="N47" s="6" t="e">
        <f t="shared" si="12"/>
        <v>#DIV/0!</v>
      </c>
      <c r="O47" s="12" t="e">
        <f t="shared" si="18"/>
        <v>#DIV/0!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6"/>
        <v>0</v>
      </c>
      <c r="M48" s="10">
        <f t="shared" si="17"/>
        <v>0</v>
      </c>
      <c r="N48" s="6" t="e">
        <f t="shared" si="12"/>
        <v>#DIV/0!</v>
      </c>
      <c r="O48" s="12" t="e">
        <f t="shared" si="18"/>
        <v>#DIV/0!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6"/>
        <v>0</v>
      </c>
      <c r="M49" s="10">
        <f t="shared" si="17"/>
        <v>0</v>
      </c>
      <c r="N49" s="6" t="e">
        <f t="shared" si="12"/>
        <v>#DIV/0!</v>
      </c>
      <c r="O49" s="12" t="e">
        <f t="shared" si="18"/>
        <v>#DIV/0!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6"/>
        <v>0</v>
      </c>
      <c r="M50" s="10">
        <f t="shared" si="17"/>
        <v>0</v>
      </c>
      <c r="N50" s="6" t="e">
        <f t="shared" si="12"/>
        <v>#DIV/0!</v>
      </c>
      <c r="O50" s="12" t="e">
        <f t="shared" si="18"/>
        <v>#DIV/0!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6"/>
        <v>0</v>
      </c>
      <c r="M51" s="10">
        <f t="shared" si="17"/>
        <v>0</v>
      </c>
      <c r="N51" s="6" t="e">
        <f t="shared" si="12"/>
        <v>#DIV/0!</v>
      </c>
      <c r="O51" s="12" t="e">
        <f t="shared" si="18"/>
        <v>#DIV/0!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6"/>
        <v>0</v>
      </c>
      <c r="M52" s="10">
        <f t="shared" si="17"/>
        <v>0</v>
      </c>
      <c r="N52" s="6" t="e">
        <f t="shared" si="12"/>
        <v>#DIV/0!</v>
      </c>
      <c r="O52" s="12" t="e">
        <f t="shared" si="18"/>
        <v>#DIV/0!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6"/>
        <v>0</v>
      </c>
      <c r="M53" s="10">
        <f t="shared" si="17"/>
        <v>0</v>
      </c>
      <c r="N53" s="6" t="e">
        <f t="shared" si="12"/>
        <v>#DIV/0!</v>
      </c>
      <c r="O53" s="12" t="e">
        <f t="shared" si="18"/>
        <v>#DIV/0!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6"/>
        <v>0</v>
      </c>
      <c r="M54" s="10">
        <f t="shared" si="17"/>
        <v>0</v>
      </c>
      <c r="N54" s="6" t="e">
        <f t="shared" si="12"/>
        <v>#DIV/0!</v>
      </c>
      <c r="O54" s="12" t="e">
        <f t="shared" si="18"/>
        <v>#DIV/0!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6"/>
        <v>0</v>
      </c>
      <c r="M55" s="10">
        <f t="shared" si="17"/>
        <v>0</v>
      </c>
      <c r="N55" s="6" t="e">
        <f t="shared" si="12"/>
        <v>#DIV/0!</v>
      </c>
      <c r="O55" s="12" t="e">
        <f t="shared" si="18"/>
        <v>#DIV/0!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6"/>
        <v>0</v>
      </c>
      <c r="M56" s="10">
        <f t="shared" si="17"/>
        <v>0</v>
      </c>
      <c r="N56" s="6" t="e">
        <f t="shared" si="12"/>
        <v>#DIV/0!</v>
      </c>
      <c r="O56" s="12" t="e">
        <f t="shared" si="18"/>
        <v>#DIV/0!</v>
      </c>
      <c r="P56" s="6" t="e">
        <f t="shared" si="13"/>
        <v>#DIV/0!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6"/>
        <v>0</v>
      </c>
      <c r="M57" s="10">
        <f t="shared" si="17"/>
        <v>0</v>
      </c>
      <c r="N57" s="6" t="e">
        <f t="shared" si="12"/>
        <v>#DIV/0!</v>
      </c>
      <c r="O57" s="12" t="e">
        <f t="shared" si="18"/>
        <v>#DIV/0!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6"/>
        <v>0</v>
      </c>
      <c r="M58" s="10">
        <f t="shared" si="17"/>
        <v>0</v>
      </c>
      <c r="N58" s="6" t="e">
        <f t="shared" si="12"/>
        <v>#DIV/0!</v>
      </c>
      <c r="O58" s="12" t="e">
        <f t="shared" si="18"/>
        <v>#DIV/0!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6"/>
        <v>0</v>
      </c>
      <c r="M59" s="10">
        <f t="shared" si="17"/>
        <v>0</v>
      </c>
      <c r="N59" s="6" t="e">
        <f t="shared" si="12"/>
        <v>#DIV/0!</v>
      </c>
      <c r="O59" s="12" t="e">
        <f t="shared" si="18"/>
        <v>#DIV/0!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6"/>
        <v>0</v>
      </c>
      <c r="M60" s="10">
        <f t="shared" si="17"/>
        <v>0</v>
      </c>
      <c r="N60" s="6" t="e">
        <f t="shared" si="12"/>
        <v>#DIV/0!</v>
      </c>
      <c r="O60" s="12" t="e">
        <f t="shared" si="18"/>
        <v>#DIV/0!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6"/>
        <v>0</v>
      </c>
      <c r="M61" s="10">
        <f t="shared" si="17"/>
        <v>0</v>
      </c>
      <c r="N61" s="6" t="e">
        <f t="shared" si="12"/>
        <v>#DIV/0!</v>
      </c>
      <c r="O61" s="12" t="e">
        <f t="shared" si="18"/>
        <v>#DIV/0!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6"/>
        <v>0</v>
      </c>
      <c r="M62" s="10">
        <f t="shared" si="17"/>
        <v>0</v>
      </c>
      <c r="N62" s="6" t="e">
        <f t="shared" si="12"/>
        <v>#DIV/0!</v>
      </c>
      <c r="O62" s="12" t="e">
        <f t="shared" si="18"/>
        <v>#DIV/0!</v>
      </c>
      <c r="P62" s="6" t="e">
        <f t="shared" si="13"/>
        <v>#DIV/0!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6"/>
        <v>0</v>
      </c>
      <c r="M63" s="10">
        <f t="shared" si="17"/>
        <v>0</v>
      </c>
      <c r="N63" s="6" t="e">
        <f t="shared" si="12"/>
        <v>#DIV/0!</v>
      </c>
      <c r="O63" s="12" t="e">
        <f t="shared" si="18"/>
        <v>#DIV/0!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6"/>
        <v>0</v>
      </c>
      <c r="M64" s="10">
        <f t="shared" si="17"/>
        <v>0</v>
      </c>
      <c r="N64" s="6" t="e">
        <f t="shared" si="12"/>
        <v>#DIV/0!</v>
      </c>
      <c r="O64" s="12" t="e">
        <f t="shared" si="18"/>
        <v>#DIV/0!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t="shared" si="16"/>
        <v>0</v>
      </c>
      <c r="M65" s="10">
        <f t="shared" si="17"/>
        <v>0</v>
      </c>
      <c r="N65" s="6" t="e">
        <f t="shared" si="12"/>
        <v>#DIV/0!</v>
      </c>
      <c r="O65" s="12" t="e">
        <f t="shared" si="18"/>
        <v>#DIV/0!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6"/>
        <v>0</v>
      </c>
      <c r="M66" s="10">
        <f t="shared" si="17"/>
        <v>0</v>
      </c>
      <c r="N66" s="6" t="e">
        <f t="shared" si="12"/>
        <v>#DIV/0!</v>
      </c>
      <c r="O66" s="12" t="e">
        <f t="shared" si="18"/>
        <v>#DIV/0!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6"/>
        <v>0</v>
      </c>
      <c r="M67" s="10">
        <f t="shared" si="17"/>
        <v>0</v>
      </c>
      <c r="N67" s="6" t="e">
        <f t="shared" si="12"/>
        <v>#DIV/0!</v>
      </c>
      <c r="O67" s="12" t="e">
        <f t="shared" si="18"/>
        <v>#DIV/0!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6"/>
        <v>0</v>
      </c>
      <c r="M68" s="10">
        <f t="shared" si="17"/>
        <v>0</v>
      </c>
      <c r="N68" s="6" t="e">
        <f aca="true" t="shared" si="21" ref="N68:N94">(+J68+K68)*($J$96/($J$96+$K$96))</f>
        <v>#DIV/0!</v>
      </c>
      <c r="O68" s="12" t="e">
        <f t="shared" si="18"/>
        <v>#DIV/0!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aca="true" t="shared" si="25" ref="L69:L94">L68+J69</f>
        <v>0</v>
      </c>
      <c r="M69" s="10">
        <f aca="true" t="shared" si="26" ref="M69:M94">M68+K69</f>
        <v>0</v>
      </c>
      <c r="N69" s="6" t="e">
        <f t="shared" si="21"/>
        <v>#DIV/0!</v>
      </c>
      <c r="O69" s="12" t="e">
        <f aca="true" t="shared" si="27" ref="O69:O94">O68+N69</f>
        <v>#DIV/0!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25"/>
        <v>0</v>
      </c>
      <c r="M70" s="10">
        <f t="shared" si="26"/>
        <v>0</v>
      </c>
      <c r="N70" s="6" t="e">
        <f t="shared" si="21"/>
        <v>#DIV/0!</v>
      </c>
      <c r="O70" s="12" t="e">
        <f t="shared" si="27"/>
        <v>#DIV/0!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25"/>
        <v>0</v>
      </c>
      <c r="M71" s="10">
        <f t="shared" si="26"/>
        <v>0</v>
      </c>
      <c r="N71" s="6" t="e">
        <f t="shared" si="21"/>
        <v>#DIV/0!</v>
      </c>
      <c r="O71" s="12" t="e">
        <f t="shared" si="27"/>
        <v>#DIV/0!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25"/>
        <v>0</v>
      </c>
      <c r="M72" s="10">
        <f t="shared" si="26"/>
        <v>0</v>
      </c>
      <c r="N72" s="6" t="e">
        <f t="shared" si="21"/>
        <v>#DIV/0!</v>
      </c>
      <c r="O72" s="12" t="e">
        <f t="shared" si="27"/>
        <v>#DIV/0!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25"/>
        <v>0</v>
      </c>
      <c r="M73" s="10">
        <f t="shared" si="26"/>
        <v>0</v>
      </c>
      <c r="N73" s="6" t="e">
        <f t="shared" si="21"/>
        <v>#DIV/0!</v>
      </c>
      <c r="O73" s="12" t="e">
        <f t="shared" si="27"/>
        <v>#DIV/0!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25"/>
        <v>0</v>
      </c>
      <c r="M74" s="10">
        <f t="shared" si="26"/>
        <v>0</v>
      </c>
      <c r="N74" s="6" t="e">
        <f t="shared" si="21"/>
        <v>#DIV/0!</v>
      </c>
      <c r="O74" s="12" t="e">
        <f t="shared" si="27"/>
        <v>#DIV/0!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25"/>
        <v>0</v>
      </c>
      <c r="M75" s="10">
        <f t="shared" si="26"/>
        <v>0</v>
      </c>
      <c r="N75" s="6" t="e">
        <f t="shared" si="21"/>
        <v>#DIV/0!</v>
      </c>
      <c r="O75" s="12" t="e">
        <f t="shared" si="27"/>
        <v>#DIV/0!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25"/>
        <v>0</v>
      </c>
      <c r="M76" s="10">
        <f t="shared" si="26"/>
        <v>0</v>
      </c>
      <c r="N76" s="6" t="e">
        <f t="shared" si="21"/>
        <v>#DIV/0!</v>
      </c>
      <c r="O76" s="12" t="e">
        <f t="shared" si="27"/>
        <v>#DIV/0!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25"/>
        <v>0</v>
      </c>
      <c r="M77" s="10">
        <f t="shared" si="26"/>
        <v>0</v>
      </c>
      <c r="N77" s="6" t="e">
        <f t="shared" si="21"/>
        <v>#DIV/0!</v>
      </c>
      <c r="O77" s="12" t="e">
        <f t="shared" si="27"/>
        <v>#DIV/0!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25"/>
        <v>0</v>
      </c>
      <c r="M78" s="10">
        <f t="shared" si="26"/>
        <v>0</v>
      </c>
      <c r="N78" s="6" t="e">
        <f t="shared" si="21"/>
        <v>#DIV/0!</v>
      </c>
      <c r="O78" s="12" t="e">
        <f t="shared" si="27"/>
        <v>#DIV/0!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25"/>
        <v>0</v>
      </c>
      <c r="M79" s="10">
        <f t="shared" si="26"/>
        <v>0</v>
      </c>
      <c r="N79" s="6" t="e">
        <f t="shared" si="21"/>
        <v>#DIV/0!</v>
      </c>
      <c r="O79" s="12" t="e">
        <f t="shared" si="27"/>
        <v>#DIV/0!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25"/>
        <v>0</v>
      </c>
      <c r="M80" s="10">
        <f t="shared" si="26"/>
        <v>0</v>
      </c>
      <c r="N80" s="6" t="e">
        <f t="shared" si="21"/>
        <v>#DIV/0!</v>
      </c>
      <c r="O80" s="12" t="e">
        <f t="shared" si="27"/>
        <v>#DIV/0!</v>
      </c>
      <c r="P80" s="6" t="e">
        <f t="shared" si="22"/>
        <v>#DIV/0!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25"/>
        <v>0</v>
      </c>
      <c r="M81" s="10">
        <f t="shared" si="26"/>
        <v>0</v>
      </c>
      <c r="N81" s="6" t="e">
        <f t="shared" si="21"/>
        <v>#DIV/0!</v>
      </c>
      <c r="O81" s="12" t="e">
        <f t="shared" si="27"/>
        <v>#DIV/0!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25"/>
        <v>0</v>
      </c>
      <c r="M82" s="10">
        <f t="shared" si="26"/>
        <v>0</v>
      </c>
      <c r="N82" s="6" t="e">
        <f t="shared" si="21"/>
        <v>#DIV/0!</v>
      </c>
      <c r="O82" s="12" t="e">
        <f t="shared" si="27"/>
        <v>#DIV/0!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25"/>
        <v>0</v>
      </c>
      <c r="M83" s="10">
        <f t="shared" si="26"/>
        <v>0</v>
      </c>
      <c r="N83" s="6" t="e">
        <f t="shared" si="21"/>
        <v>#DIV/0!</v>
      </c>
      <c r="O83" s="12" t="e">
        <f t="shared" si="27"/>
        <v>#DIV/0!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25"/>
        <v>0</v>
      </c>
      <c r="M84" s="10">
        <f t="shared" si="26"/>
        <v>0</v>
      </c>
      <c r="N84" s="6" t="e">
        <f t="shared" si="21"/>
        <v>#DIV/0!</v>
      </c>
      <c r="O84" s="12" t="e">
        <f t="shared" si="27"/>
        <v>#DIV/0!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t="shared" si="25"/>
        <v>0</v>
      </c>
      <c r="M85" s="10">
        <f t="shared" si="26"/>
        <v>0</v>
      </c>
      <c r="N85" s="6" t="e">
        <f t="shared" si="21"/>
        <v>#DIV/0!</v>
      </c>
      <c r="O85" s="12" t="e">
        <f t="shared" si="27"/>
        <v>#DIV/0!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5"/>
        <v>0</v>
      </c>
      <c r="M86" s="10">
        <f t="shared" si="26"/>
        <v>0</v>
      </c>
      <c r="N86" s="6" t="e">
        <f t="shared" si="21"/>
        <v>#DIV/0!</v>
      </c>
      <c r="O86" s="12" t="e">
        <f t="shared" si="27"/>
        <v>#DIV/0!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5"/>
        <v>0</v>
      </c>
      <c r="M87" s="10">
        <f t="shared" si="26"/>
        <v>0</v>
      </c>
      <c r="N87" s="6" t="e">
        <f t="shared" si="21"/>
        <v>#DIV/0!</v>
      </c>
      <c r="O87" s="12" t="e">
        <f t="shared" si="27"/>
        <v>#DIV/0!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5"/>
        <v>0</v>
      </c>
      <c r="M88" s="10">
        <f t="shared" si="26"/>
        <v>0</v>
      </c>
      <c r="N88" s="6" t="e">
        <f t="shared" si="21"/>
        <v>#DIV/0!</v>
      </c>
      <c r="O88" s="12" t="e">
        <f t="shared" si="27"/>
        <v>#DIV/0!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5"/>
        <v>0</v>
      </c>
      <c r="M89" s="10">
        <f t="shared" si="26"/>
        <v>0</v>
      </c>
      <c r="N89" s="6" t="e">
        <f t="shared" si="21"/>
        <v>#DIV/0!</v>
      </c>
      <c r="O89" s="12" t="e">
        <f t="shared" si="27"/>
        <v>#DIV/0!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5"/>
        <v>0</v>
      </c>
      <c r="M90" s="10">
        <f t="shared" si="26"/>
        <v>0</v>
      </c>
      <c r="N90" s="6" t="e">
        <f t="shared" si="21"/>
        <v>#DIV/0!</v>
      </c>
      <c r="O90" s="12" t="e">
        <f t="shared" si="27"/>
        <v>#DIV/0!</v>
      </c>
      <c r="P90" s="6" t="e">
        <f t="shared" si="22"/>
        <v>#DIV/0!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5"/>
        <v>0</v>
      </c>
      <c r="M91" s="10">
        <f t="shared" si="26"/>
        <v>0</v>
      </c>
      <c r="N91" s="6" t="e">
        <f t="shared" si="21"/>
        <v>#DIV/0!</v>
      </c>
      <c r="O91" s="12" t="e">
        <f t="shared" si="27"/>
        <v>#DIV/0!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5"/>
        <v>0</v>
      </c>
      <c r="M92" s="10">
        <f t="shared" si="26"/>
        <v>0</v>
      </c>
      <c r="N92" s="6" t="e">
        <f t="shared" si="21"/>
        <v>#DIV/0!</v>
      </c>
      <c r="O92" s="12" t="e">
        <f t="shared" si="27"/>
        <v>#DIV/0!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5"/>
        <v>0</v>
      </c>
      <c r="M93" s="10">
        <f t="shared" si="26"/>
        <v>0</v>
      </c>
      <c r="N93" s="6" t="e">
        <f t="shared" si="21"/>
        <v>#DIV/0!</v>
      </c>
      <c r="O93" s="12" t="e">
        <f t="shared" si="27"/>
        <v>#DIV/0!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5"/>
        <v>0</v>
      </c>
      <c r="M94" s="10">
        <f t="shared" si="26"/>
        <v>0</v>
      </c>
      <c r="N94" s="6" t="e">
        <f t="shared" si="21"/>
        <v>#DIV/0!</v>
      </c>
      <c r="O94" s="12" t="e">
        <f t="shared" si="27"/>
        <v>#DIV/0!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8" ref="B96:K96">SUM(B4:B94)</f>
        <v>0</v>
      </c>
      <c r="C96" s="10">
        <f t="shared" si="28"/>
        <v>0</v>
      </c>
      <c r="D96" s="10">
        <f t="shared" si="28"/>
        <v>0</v>
      </c>
      <c r="E96" s="10">
        <f t="shared" si="28"/>
        <v>0</v>
      </c>
      <c r="F96" s="10">
        <f t="shared" si="28"/>
        <v>0</v>
      </c>
      <c r="G96" s="10">
        <f t="shared" si="28"/>
        <v>0</v>
      </c>
      <c r="H96" s="10">
        <f t="shared" si="28"/>
        <v>0</v>
      </c>
      <c r="I96" s="10">
        <f t="shared" si="28"/>
        <v>0</v>
      </c>
      <c r="J96" s="10">
        <f t="shared" si="28"/>
        <v>0</v>
      </c>
      <c r="K96" s="10">
        <f t="shared" si="28"/>
        <v>0</v>
      </c>
      <c r="L96" s="10"/>
      <c r="M96" s="10"/>
      <c r="N96" s="10" t="e">
        <f>SUM(N4:N94)</f>
        <v>#DIV/0!</v>
      </c>
      <c r="O96" s="10"/>
      <c r="P96" s="10"/>
      <c r="Q96" s="10">
        <f>SUM(Q4:Q94)</f>
        <v>0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30" sqref="C30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63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1997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1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1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L36">L4+J5</f>
        <v>0</v>
      </c>
      <c r="M5" s="10">
        <f aca="true" t="shared" si="8" ref="M5:M36">M4+K5</f>
        <v>0</v>
      </c>
      <c r="N5" s="6">
        <f t="shared" si="2"/>
        <v>0</v>
      </c>
      <c r="O5" s="12">
        <f aca="true" t="shared" si="9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8"/>
        <v>0</v>
      </c>
      <c r="N6" s="6">
        <f t="shared" si="2"/>
        <v>0</v>
      </c>
      <c r="O6" s="12">
        <f t="shared" si="9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1</v>
      </c>
      <c r="W6" s="5"/>
      <c r="X6" s="14" t="s">
        <v>41</v>
      </c>
      <c r="Z6" s="12">
        <f>SUM(N18:N24)</f>
        <v>0</v>
      </c>
      <c r="AA6" s="6">
        <f t="shared" si="6"/>
        <v>0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8"/>
        <v>0</v>
      </c>
      <c r="N7" s="6">
        <f t="shared" si="2"/>
        <v>0</v>
      </c>
      <c r="O7" s="12">
        <f t="shared" si="9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100</v>
      </c>
      <c r="W7" s="5"/>
      <c r="Y7" s="14" t="s">
        <v>43</v>
      </c>
      <c r="Z7" s="12">
        <f>SUM(N25:N31)</f>
        <v>1</v>
      </c>
      <c r="AA7" s="6">
        <f t="shared" si="6"/>
        <v>100</v>
      </c>
      <c r="AB7" s="12">
        <f>SUM(Q25:Q31)+SUM(R25:R31)</f>
        <v>1</v>
      </c>
      <c r="AC7" s="12">
        <f>100*SUM(Q25:Q31)/AB7</f>
        <v>100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8"/>
        <v>0</v>
      </c>
      <c r="N8" s="6">
        <f t="shared" si="2"/>
        <v>0</v>
      </c>
      <c r="O8" s="12">
        <f t="shared" si="9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8"/>
        <v>0</v>
      </c>
      <c r="N9" s="6">
        <f t="shared" si="2"/>
        <v>0</v>
      </c>
      <c r="O9" s="12">
        <f t="shared" si="9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8"/>
        <v>0</v>
      </c>
      <c r="N10" s="6">
        <f t="shared" si="2"/>
        <v>0</v>
      </c>
      <c r="O10" s="12">
        <f t="shared" si="9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100</v>
      </c>
      <c r="W10" s="5"/>
      <c r="X10" s="15" t="s">
        <v>47</v>
      </c>
      <c r="Z10" s="12">
        <f>SUM(N46:N52)</f>
        <v>0</v>
      </c>
      <c r="AA10" s="6">
        <f t="shared" si="6"/>
        <v>0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8"/>
        <v>0</v>
      </c>
      <c r="N11" s="6">
        <f t="shared" si="2"/>
        <v>0</v>
      </c>
      <c r="O11" s="12">
        <f t="shared" si="9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>
        <f>SUM(N53:N59)</f>
        <v>0</v>
      </c>
      <c r="AA11" s="6">
        <f t="shared" si="6"/>
        <v>0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8"/>
        <v>0</v>
      </c>
      <c r="N12" s="6">
        <f t="shared" si="2"/>
        <v>0</v>
      </c>
      <c r="O12" s="12">
        <f t="shared" si="9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100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8"/>
        <v>0</v>
      </c>
      <c r="N13" s="6">
        <f t="shared" si="2"/>
        <v>0</v>
      </c>
      <c r="O13" s="12">
        <f t="shared" si="9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0</v>
      </c>
      <c r="AA13" s="6">
        <f t="shared" si="6"/>
        <v>0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8"/>
        <v>0</v>
      </c>
      <c r="N14" s="6">
        <f t="shared" si="2"/>
        <v>0</v>
      </c>
      <c r="O14" s="12">
        <f t="shared" si="9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8"/>
        <v>0</v>
      </c>
      <c r="N15" s="6">
        <f t="shared" si="2"/>
        <v>0</v>
      </c>
      <c r="O15" s="12">
        <f t="shared" si="9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8"/>
        <v>0</v>
      </c>
      <c r="N16" s="6">
        <f t="shared" si="2"/>
        <v>0</v>
      </c>
      <c r="O16" s="12">
        <f t="shared" si="9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8"/>
        <v>0</v>
      </c>
      <c r="N17" s="6">
        <f t="shared" si="2"/>
        <v>0</v>
      </c>
      <c r="O17" s="12">
        <f t="shared" si="9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1</v>
      </c>
      <c r="AA17" s="10">
        <f>SUM(AA4:AA16)</f>
        <v>100</v>
      </c>
      <c r="AB17" s="10">
        <f>SUM(AB4:AB16)</f>
        <v>1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8"/>
        <v>0</v>
      </c>
      <c r="N18" s="6">
        <f t="shared" si="2"/>
        <v>0</v>
      </c>
      <c r="O18" s="12">
        <f t="shared" si="9"/>
        <v>0</v>
      </c>
      <c r="P18" s="6">
        <f t="shared" si="3"/>
        <v>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8"/>
        <v>0</v>
      </c>
      <c r="N19" s="6">
        <f t="shared" si="2"/>
        <v>0</v>
      </c>
      <c r="O19" s="12">
        <f t="shared" si="9"/>
        <v>0</v>
      </c>
      <c r="P19" s="6">
        <f t="shared" si="3"/>
        <v>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8"/>
        <v>0</v>
      </c>
      <c r="N20" s="6">
        <f t="shared" si="2"/>
        <v>0</v>
      </c>
      <c r="O20" s="12">
        <f t="shared" si="9"/>
        <v>0</v>
      </c>
      <c r="P20" s="6">
        <f t="shared" si="3"/>
        <v>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8"/>
        <v>0</v>
      </c>
      <c r="N21" s="6">
        <f t="shared" si="2"/>
        <v>0</v>
      </c>
      <c r="O21" s="12">
        <f t="shared" si="9"/>
        <v>0</v>
      </c>
      <c r="P21" s="6">
        <f t="shared" si="3"/>
        <v>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8"/>
        <v>0</v>
      </c>
      <c r="N22" s="6">
        <f t="shared" si="2"/>
        <v>0</v>
      </c>
      <c r="O22" s="12">
        <f t="shared" si="9"/>
        <v>0</v>
      </c>
      <c r="P22" s="6">
        <f t="shared" si="3"/>
        <v>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8"/>
        <v>0</v>
      </c>
      <c r="N23" s="6">
        <f t="shared" si="2"/>
        <v>0</v>
      </c>
      <c r="O23" s="12">
        <f t="shared" si="9"/>
        <v>0</v>
      </c>
      <c r="P23" s="6">
        <f t="shared" si="3"/>
        <v>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8"/>
        <v>0</v>
      </c>
      <c r="N24" s="6">
        <f t="shared" si="2"/>
        <v>0</v>
      </c>
      <c r="O24" s="12">
        <f t="shared" si="9"/>
        <v>0</v>
      </c>
      <c r="P24" s="6">
        <f t="shared" si="3"/>
        <v>0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t="shared" si="7"/>
        <v>0</v>
      </c>
      <c r="M25" s="10">
        <f t="shared" si="8"/>
        <v>0</v>
      </c>
      <c r="N25" s="6">
        <f t="shared" si="2"/>
        <v>0</v>
      </c>
      <c r="O25" s="12">
        <f t="shared" si="9"/>
        <v>0</v>
      </c>
      <c r="P25" s="6">
        <f t="shared" si="3"/>
        <v>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7"/>
        <v>0</v>
      </c>
      <c r="M26" s="10">
        <f t="shared" si="8"/>
        <v>0</v>
      </c>
      <c r="N26" s="6">
        <f t="shared" si="2"/>
        <v>0</v>
      </c>
      <c r="O26" s="12">
        <f t="shared" si="9"/>
        <v>0</v>
      </c>
      <c r="P26" s="6">
        <f t="shared" si="3"/>
        <v>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7"/>
        <v>0</v>
      </c>
      <c r="M27" s="10">
        <f t="shared" si="8"/>
        <v>0</v>
      </c>
      <c r="N27" s="6">
        <f t="shared" si="2"/>
        <v>0</v>
      </c>
      <c r="O27" s="12">
        <f t="shared" si="9"/>
        <v>0</v>
      </c>
      <c r="P27" s="6">
        <f t="shared" si="3"/>
        <v>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7"/>
        <v>0</v>
      </c>
      <c r="M28" s="10">
        <f t="shared" si="8"/>
        <v>0</v>
      </c>
      <c r="N28" s="6">
        <f t="shared" si="2"/>
        <v>0</v>
      </c>
      <c r="O28" s="12">
        <f t="shared" si="9"/>
        <v>0</v>
      </c>
      <c r="P28" s="6">
        <f t="shared" si="3"/>
        <v>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>
        <v>1</v>
      </c>
      <c r="D29" s="24"/>
      <c r="E29" s="24"/>
      <c r="F29" s="24"/>
      <c r="G29" s="24"/>
      <c r="H29" s="24"/>
      <c r="I29" s="24"/>
      <c r="J29" s="10">
        <f t="shared" si="0"/>
        <v>1</v>
      </c>
      <c r="K29" s="10">
        <f t="shared" si="1"/>
        <v>0</v>
      </c>
      <c r="L29" s="10">
        <f t="shared" si="7"/>
        <v>1</v>
      </c>
      <c r="M29" s="10">
        <f t="shared" si="8"/>
        <v>0</v>
      </c>
      <c r="N29" s="6">
        <f t="shared" si="2"/>
        <v>1</v>
      </c>
      <c r="O29" s="12">
        <f t="shared" si="9"/>
        <v>1</v>
      </c>
      <c r="P29" s="6">
        <f t="shared" si="3"/>
        <v>100</v>
      </c>
      <c r="Q29" s="10">
        <f t="shared" si="4"/>
        <v>1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7"/>
        <v>1</v>
      </c>
      <c r="M30" s="10">
        <f t="shared" si="8"/>
        <v>0</v>
      </c>
      <c r="N30" s="6">
        <f t="shared" si="2"/>
        <v>0</v>
      </c>
      <c r="O30" s="12">
        <f t="shared" si="9"/>
        <v>1</v>
      </c>
      <c r="P30" s="6">
        <f t="shared" si="3"/>
        <v>100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7"/>
        <v>1</v>
      </c>
      <c r="M31" s="10">
        <f t="shared" si="8"/>
        <v>0</v>
      </c>
      <c r="N31" s="6">
        <f t="shared" si="2"/>
        <v>0</v>
      </c>
      <c r="O31" s="12">
        <f t="shared" si="9"/>
        <v>1</v>
      </c>
      <c r="P31" s="6">
        <f t="shared" si="3"/>
        <v>100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7"/>
        <v>1</v>
      </c>
      <c r="M32" s="10">
        <f t="shared" si="8"/>
        <v>0</v>
      </c>
      <c r="N32" s="6">
        <f t="shared" si="2"/>
        <v>0</v>
      </c>
      <c r="O32" s="12">
        <f t="shared" si="9"/>
        <v>1</v>
      </c>
      <c r="P32" s="6">
        <f t="shared" si="3"/>
        <v>100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7"/>
        <v>1</v>
      </c>
      <c r="M33" s="10">
        <f t="shared" si="8"/>
        <v>0</v>
      </c>
      <c r="N33" s="6">
        <f t="shared" si="2"/>
        <v>0</v>
      </c>
      <c r="O33" s="12">
        <f t="shared" si="9"/>
        <v>1</v>
      </c>
      <c r="P33" s="6">
        <f t="shared" si="3"/>
        <v>100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7"/>
        <v>1</v>
      </c>
      <c r="M34" s="10">
        <f t="shared" si="8"/>
        <v>0</v>
      </c>
      <c r="N34" s="6">
        <f t="shared" si="2"/>
        <v>0</v>
      </c>
      <c r="O34" s="12">
        <f t="shared" si="9"/>
        <v>1</v>
      </c>
      <c r="P34" s="6">
        <f t="shared" si="3"/>
        <v>100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7"/>
        <v>1</v>
      </c>
      <c r="M35" s="10">
        <f t="shared" si="8"/>
        <v>0</v>
      </c>
      <c r="N35" s="6">
        <f t="shared" si="2"/>
        <v>0</v>
      </c>
      <c r="O35" s="12">
        <f t="shared" si="9"/>
        <v>1</v>
      </c>
      <c r="P35" s="6">
        <f t="shared" si="3"/>
        <v>100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7"/>
        <v>1</v>
      </c>
      <c r="M36" s="10">
        <f t="shared" si="8"/>
        <v>0</v>
      </c>
      <c r="N36" s="6">
        <f aca="true" t="shared" si="12" ref="N36:N67">(+J36+K36)*($J$96/($J$96+$K$96))</f>
        <v>0</v>
      </c>
      <c r="O36" s="12">
        <f t="shared" si="9"/>
        <v>1</v>
      </c>
      <c r="P36" s="6">
        <f aca="true" t="shared" si="13" ref="P36:P67">O36*100/$N$96</f>
        <v>100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aca="true" t="shared" si="16" ref="L37:L68">L36+J37</f>
        <v>1</v>
      </c>
      <c r="M37" s="10">
        <f aca="true" t="shared" si="17" ref="M37:M68">M36+K37</f>
        <v>0</v>
      </c>
      <c r="N37" s="6">
        <f t="shared" si="12"/>
        <v>0</v>
      </c>
      <c r="O37" s="12">
        <f aca="true" t="shared" si="18" ref="O37:O68">O36+N37</f>
        <v>1</v>
      </c>
      <c r="P37" s="6">
        <f t="shared" si="13"/>
        <v>100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16"/>
        <v>1</v>
      </c>
      <c r="M38" s="10">
        <f t="shared" si="17"/>
        <v>0</v>
      </c>
      <c r="N38" s="6">
        <f t="shared" si="12"/>
        <v>0</v>
      </c>
      <c r="O38" s="12">
        <f t="shared" si="18"/>
        <v>1</v>
      </c>
      <c r="P38" s="6">
        <f t="shared" si="13"/>
        <v>100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16"/>
        <v>1</v>
      </c>
      <c r="M39" s="10">
        <f t="shared" si="17"/>
        <v>0</v>
      </c>
      <c r="N39" s="6">
        <f t="shared" si="12"/>
        <v>0</v>
      </c>
      <c r="O39" s="12">
        <f t="shared" si="18"/>
        <v>1</v>
      </c>
      <c r="P39" s="6">
        <f t="shared" si="13"/>
        <v>100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16"/>
        <v>1</v>
      </c>
      <c r="M40" s="10">
        <f t="shared" si="17"/>
        <v>0</v>
      </c>
      <c r="N40" s="6">
        <f t="shared" si="12"/>
        <v>0</v>
      </c>
      <c r="O40" s="12">
        <f t="shared" si="18"/>
        <v>1</v>
      </c>
      <c r="P40" s="6">
        <f t="shared" si="13"/>
        <v>100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16"/>
        <v>1</v>
      </c>
      <c r="M41" s="10">
        <f t="shared" si="17"/>
        <v>0</v>
      </c>
      <c r="N41" s="6">
        <f t="shared" si="12"/>
        <v>0</v>
      </c>
      <c r="O41" s="12">
        <f t="shared" si="18"/>
        <v>1</v>
      </c>
      <c r="P41" s="6">
        <f t="shared" si="13"/>
        <v>100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16"/>
        <v>1</v>
      </c>
      <c r="M42" s="10">
        <f t="shared" si="17"/>
        <v>0</v>
      </c>
      <c r="N42" s="6">
        <f t="shared" si="12"/>
        <v>0</v>
      </c>
      <c r="O42" s="12">
        <f t="shared" si="18"/>
        <v>1</v>
      </c>
      <c r="P42" s="6">
        <f t="shared" si="13"/>
        <v>100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16"/>
        <v>1</v>
      </c>
      <c r="M43" s="10">
        <f t="shared" si="17"/>
        <v>0</v>
      </c>
      <c r="N43" s="6">
        <f t="shared" si="12"/>
        <v>0</v>
      </c>
      <c r="O43" s="12">
        <f t="shared" si="18"/>
        <v>1</v>
      </c>
      <c r="P43" s="6">
        <f t="shared" si="13"/>
        <v>100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16"/>
        <v>1</v>
      </c>
      <c r="M44" s="10">
        <f t="shared" si="17"/>
        <v>0</v>
      </c>
      <c r="N44" s="6">
        <f t="shared" si="12"/>
        <v>0</v>
      </c>
      <c r="O44" s="12">
        <f t="shared" si="18"/>
        <v>1</v>
      </c>
      <c r="P44" s="6">
        <f t="shared" si="13"/>
        <v>100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t="shared" si="16"/>
        <v>1</v>
      </c>
      <c r="M45" s="10">
        <f t="shared" si="17"/>
        <v>0</v>
      </c>
      <c r="N45" s="6">
        <f t="shared" si="12"/>
        <v>0</v>
      </c>
      <c r="O45" s="12">
        <f t="shared" si="18"/>
        <v>1</v>
      </c>
      <c r="P45" s="6">
        <f t="shared" si="13"/>
        <v>100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6"/>
        <v>1</v>
      </c>
      <c r="M46" s="10">
        <f t="shared" si="17"/>
        <v>0</v>
      </c>
      <c r="N46" s="6">
        <f t="shared" si="12"/>
        <v>0</v>
      </c>
      <c r="O46" s="12">
        <f t="shared" si="18"/>
        <v>1</v>
      </c>
      <c r="P46" s="6">
        <f t="shared" si="13"/>
        <v>100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6"/>
        <v>1</v>
      </c>
      <c r="M47" s="10">
        <f t="shared" si="17"/>
        <v>0</v>
      </c>
      <c r="N47" s="6">
        <f t="shared" si="12"/>
        <v>0</v>
      </c>
      <c r="O47" s="12">
        <f t="shared" si="18"/>
        <v>1</v>
      </c>
      <c r="P47" s="6">
        <f t="shared" si="13"/>
        <v>100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6"/>
        <v>1</v>
      </c>
      <c r="M48" s="10">
        <f t="shared" si="17"/>
        <v>0</v>
      </c>
      <c r="N48" s="6">
        <f t="shared" si="12"/>
        <v>0</v>
      </c>
      <c r="O48" s="12">
        <f t="shared" si="18"/>
        <v>1</v>
      </c>
      <c r="P48" s="6">
        <f t="shared" si="13"/>
        <v>100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6"/>
        <v>1</v>
      </c>
      <c r="M49" s="10">
        <f t="shared" si="17"/>
        <v>0</v>
      </c>
      <c r="N49" s="6">
        <f t="shared" si="12"/>
        <v>0</v>
      </c>
      <c r="O49" s="12">
        <f t="shared" si="18"/>
        <v>1</v>
      </c>
      <c r="P49" s="6">
        <f t="shared" si="13"/>
        <v>100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6"/>
        <v>1</v>
      </c>
      <c r="M50" s="10">
        <f t="shared" si="17"/>
        <v>0</v>
      </c>
      <c r="N50" s="6">
        <f t="shared" si="12"/>
        <v>0</v>
      </c>
      <c r="O50" s="12">
        <f t="shared" si="18"/>
        <v>1</v>
      </c>
      <c r="P50" s="6">
        <f t="shared" si="13"/>
        <v>100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6"/>
        <v>1</v>
      </c>
      <c r="M51" s="10">
        <f t="shared" si="17"/>
        <v>0</v>
      </c>
      <c r="N51" s="6">
        <f t="shared" si="12"/>
        <v>0</v>
      </c>
      <c r="O51" s="12">
        <f t="shared" si="18"/>
        <v>1</v>
      </c>
      <c r="P51" s="6">
        <f t="shared" si="13"/>
        <v>100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6"/>
        <v>1</v>
      </c>
      <c r="M52" s="10">
        <f t="shared" si="17"/>
        <v>0</v>
      </c>
      <c r="N52" s="6">
        <f t="shared" si="12"/>
        <v>0</v>
      </c>
      <c r="O52" s="12">
        <f t="shared" si="18"/>
        <v>1</v>
      </c>
      <c r="P52" s="6">
        <f t="shared" si="13"/>
        <v>100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6"/>
        <v>1</v>
      </c>
      <c r="M53" s="10">
        <f t="shared" si="17"/>
        <v>0</v>
      </c>
      <c r="N53" s="6">
        <f t="shared" si="12"/>
        <v>0</v>
      </c>
      <c r="O53" s="12">
        <f t="shared" si="18"/>
        <v>1</v>
      </c>
      <c r="P53" s="6">
        <f t="shared" si="13"/>
        <v>100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6"/>
        <v>1</v>
      </c>
      <c r="M54" s="10">
        <f t="shared" si="17"/>
        <v>0</v>
      </c>
      <c r="N54" s="6">
        <f t="shared" si="12"/>
        <v>0</v>
      </c>
      <c r="O54" s="12">
        <f t="shared" si="18"/>
        <v>1</v>
      </c>
      <c r="P54" s="6">
        <f t="shared" si="13"/>
        <v>100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6"/>
        <v>1</v>
      </c>
      <c r="M55" s="10">
        <f t="shared" si="17"/>
        <v>0</v>
      </c>
      <c r="N55" s="6">
        <f t="shared" si="12"/>
        <v>0</v>
      </c>
      <c r="O55" s="12">
        <f t="shared" si="18"/>
        <v>1</v>
      </c>
      <c r="P55" s="6">
        <f t="shared" si="13"/>
        <v>100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6"/>
        <v>1</v>
      </c>
      <c r="M56" s="10">
        <f t="shared" si="17"/>
        <v>0</v>
      </c>
      <c r="N56" s="6">
        <f t="shared" si="12"/>
        <v>0</v>
      </c>
      <c r="O56" s="12">
        <f t="shared" si="18"/>
        <v>1</v>
      </c>
      <c r="P56" s="6">
        <f t="shared" si="13"/>
        <v>100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6"/>
        <v>1</v>
      </c>
      <c r="M57" s="10">
        <f t="shared" si="17"/>
        <v>0</v>
      </c>
      <c r="N57" s="6">
        <f t="shared" si="12"/>
        <v>0</v>
      </c>
      <c r="O57" s="12">
        <f t="shared" si="18"/>
        <v>1</v>
      </c>
      <c r="P57" s="6">
        <f t="shared" si="13"/>
        <v>100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6"/>
        <v>1</v>
      </c>
      <c r="M58" s="10">
        <f t="shared" si="17"/>
        <v>0</v>
      </c>
      <c r="N58" s="6">
        <f t="shared" si="12"/>
        <v>0</v>
      </c>
      <c r="O58" s="12">
        <f t="shared" si="18"/>
        <v>1</v>
      </c>
      <c r="P58" s="6">
        <f t="shared" si="13"/>
        <v>100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6"/>
        <v>1</v>
      </c>
      <c r="M59" s="10">
        <f t="shared" si="17"/>
        <v>0</v>
      </c>
      <c r="N59" s="6">
        <f t="shared" si="12"/>
        <v>0</v>
      </c>
      <c r="O59" s="12">
        <f t="shared" si="18"/>
        <v>1</v>
      </c>
      <c r="P59" s="6">
        <f t="shared" si="13"/>
        <v>100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6"/>
        <v>1</v>
      </c>
      <c r="M60" s="10">
        <f t="shared" si="17"/>
        <v>0</v>
      </c>
      <c r="N60" s="6">
        <f t="shared" si="12"/>
        <v>0</v>
      </c>
      <c r="O60" s="12">
        <f t="shared" si="18"/>
        <v>1</v>
      </c>
      <c r="P60" s="6">
        <f t="shared" si="13"/>
        <v>100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6"/>
        <v>1</v>
      </c>
      <c r="M61" s="10">
        <f t="shared" si="17"/>
        <v>0</v>
      </c>
      <c r="N61" s="6">
        <f t="shared" si="12"/>
        <v>0</v>
      </c>
      <c r="O61" s="12">
        <f t="shared" si="18"/>
        <v>1</v>
      </c>
      <c r="P61" s="6">
        <f t="shared" si="13"/>
        <v>100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6"/>
        <v>1</v>
      </c>
      <c r="M62" s="10">
        <f t="shared" si="17"/>
        <v>0</v>
      </c>
      <c r="N62" s="6">
        <f t="shared" si="12"/>
        <v>0</v>
      </c>
      <c r="O62" s="12">
        <f t="shared" si="18"/>
        <v>1</v>
      </c>
      <c r="P62" s="6">
        <f t="shared" si="13"/>
        <v>100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6"/>
        <v>1</v>
      </c>
      <c r="M63" s="10">
        <f t="shared" si="17"/>
        <v>0</v>
      </c>
      <c r="N63" s="6">
        <f t="shared" si="12"/>
        <v>0</v>
      </c>
      <c r="O63" s="12">
        <f t="shared" si="18"/>
        <v>1</v>
      </c>
      <c r="P63" s="6">
        <f t="shared" si="13"/>
        <v>100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6"/>
        <v>1</v>
      </c>
      <c r="M64" s="10">
        <f t="shared" si="17"/>
        <v>0</v>
      </c>
      <c r="N64" s="6">
        <f t="shared" si="12"/>
        <v>0</v>
      </c>
      <c r="O64" s="12">
        <f t="shared" si="18"/>
        <v>1</v>
      </c>
      <c r="P64" s="6">
        <f t="shared" si="13"/>
        <v>100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t="shared" si="16"/>
        <v>1</v>
      </c>
      <c r="M65" s="10">
        <f t="shared" si="17"/>
        <v>0</v>
      </c>
      <c r="N65" s="6">
        <f t="shared" si="12"/>
        <v>0</v>
      </c>
      <c r="O65" s="12">
        <f t="shared" si="18"/>
        <v>1</v>
      </c>
      <c r="P65" s="6">
        <f t="shared" si="13"/>
        <v>100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6"/>
        <v>1</v>
      </c>
      <c r="M66" s="10">
        <f t="shared" si="17"/>
        <v>0</v>
      </c>
      <c r="N66" s="6">
        <f t="shared" si="12"/>
        <v>0</v>
      </c>
      <c r="O66" s="12">
        <f t="shared" si="18"/>
        <v>1</v>
      </c>
      <c r="P66" s="6">
        <f t="shared" si="13"/>
        <v>100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6"/>
        <v>1</v>
      </c>
      <c r="M67" s="10">
        <f t="shared" si="17"/>
        <v>0</v>
      </c>
      <c r="N67" s="6">
        <f t="shared" si="12"/>
        <v>0</v>
      </c>
      <c r="O67" s="12">
        <f t="shared" si="18"/>
        <v>1</v>
      </c>
      <c r="P67" s="6">
        <f t="shared" si="13"/>
        <v>100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6"/>
        <v>1</v>
      </c>
      <c r="M68" s="10">
        <f t="shared" si="17"/>
        <v>0</v>
      </c>
      <c r="N68" s="6">
        <f aca="true" t="shared" si="21" ref="N68:N94">(+J68+K68)*($J$96/($J$96+$K$96))</f>
        <v>0</v>
      </c>
      <c r="O68" s="12">
        <f t="shared" si="18"/>
        <v>1</v>
      </c>
      <c r="P68" s="6">
        <f aca="true" t="shared" si="22" ref="P68:P94">O68*100/$N$96</f>
        <v>100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aca="true" t="shared" si="25" ref="L69:L94">L68+J69</f>
        <v>1</v>
      </c>
      <c r="M69" s="10">
        <f aca="true" t="shared" si="26" ref="M69:M94">M68+K69</f>
        <v>0</v>
      </c>
      <c r="N69" s="6">
        <f t="shared" si="21"/>
        <v>0</v>
      </c>
      <c r="O69" s="12">
        <f aca="true" t="shared" si="27" ref="O69:O94">O68+N69</f>
        <v>1</v>
      </c>
      <c r="P69" s="6">
        <f t="shared" si="22"/>
        <v>100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25"/>
        <v>1</v>
      </c>
      <c r="M70" s="10">
        <f t="shared" si="26"/>
        <v>0</v>
      </c>
      <c r="N70" s="6">
        <f t="shared" si="21"/>
        <v>0</v>
      </c>
      <c r="O70" s="12">
        <f t="shared" si="27"/>
        <v>1</v>
      </c>
      <c r="P70" s="6">
        <f t="shared" si="22"/>
        <v>100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25"/>
        <v>1</v>
      </c>
      <c r="M71" s="10">
        <f t="shared" si="26"/>
        <v>0</v>
      </c>
      <c r="N71" s="6">
        <f t="shared" si="21"/>
        <v>0</v>
      </c>
      <c r="O71" s="12">
        <f t="shared" si="27"/>
        <v>1</v>
      </c>
      <c r="P71" s="6">
        <f t="shared" si="22"/>
        <v>100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25"/>
        <v>1</v>
      </c>
      <c r="M72" s="10">
        <f t="shared" si="26"/>
        <v>0</v>
      </c>
      <c r="N72" s="6">
        <f t="shared" si="21"/>
        <v>0</v>
      </c>
      <c r="O72" s="12">
        <f t="shared" si="27"/>
        <v>1</v>
      </c>
      <c r="P72" s="6">
        <f t="shared" si="22"/>
        <v>100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25"/>
        <v>1</v>
      </c>
      <c r="M73" s="10">
        <f t="shared" si="26"/>
        <v>0</v>
      </c>
      <c r="N73" s="6">
        <f t="shared" si="21"/>
        <v>0</v>
      </c>
      <c r="O73" s="12">
        <f t="shared" si="27"/>
        <v>1</v>
      </c>
      <c r="P73" s="6">
        <f t="shared" si="22"/>
        <v>100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25"/>
        <v>1</v>
      </c>
      <c r="M74" s="10">
        <f t="shared" si="26"/>
        <v>0</v>
      </c>
      <c r="N74" s="6">
        <f t="shared" si="21"/>
        <v>0</v>
      </c>
      <c r="O74" s="12">
        <f t="shared" si="27"/>
        <v>1</v>
      </c>
      <c r="P74" s="6">
        <f t="shared" si="22"/>
        <v>100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25"/>
        <v>1</v>
      </c>
      <c r="M75" s="10">
        <f t="shared" si="26"/>
        <v>0</v>
      </c>
      <c r="N75" s="6">
        <f t="shared" si="21"/>
        <v>0</v>
      </c>
      <c r="O75" s="12">
        <f t="shared" si="27"/>
        <v>1</v>
      </c>
      <c r="P75" s="6">
        <f t="shared" si="22"/>
        <v>100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25"/>
        <v>1</v>
      </c>
      <c r="M76" s="10">
        <f t="shared" si="26"/>
        <v>0</v>
      </c>
      <c r="N76" s="6">
        <f t="shared" si="21"/>
        <v>0</v>
      </c>
      <c r="O76" s="12">
        <f t="shared" si="27"/>
        <v>1</v>
      </c>
      <c r="P76" s="6">
        <f t="shared" si="22"/>
        <v>100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25"/>
        <v>1</v>
      </c>
      <c r="M77" s="10">
        <f t="shared" si="26"/>
        <v>0</v>
      </c>
      <c r="N77" s="6">
        <f t="shared" si="21"/>
        <v>0</v>
      </c>
      <c r="O77" s="12">
        <f t="shared" si="27"/>
        <v>1</v>
      </c>
      <c r="P77" s="6">
        <f t="shared" si="22"/>
        <v>100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25"/>
        <v>1</v>
      </c>
      <c r="M78" s="10">
        <f t="shared" si="26"/>
        <v>0</v>
      </c>
      <c r="N78" s="6">
        <f t="shared" si="21"/>
        <v>0</v>
      </c>
      <c r="O78" s="12">
        <f t="shared" si="27"/>
        <v>1</v>
      </c>
      <c r="P78" s="6">
        <f t="shared" si="22"/>
        <v>100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25"/>
        <v>1</v>
      </c>
      <c r="M79" s="10">
        <f t="shared" si="26"/>
        <v>0</v>
      </c>
      <c r="N79" s="6">
        <f t="shared" si="21"/>
        <v>0</v>
      </c>
      <c r="O79" s="12">
        <f t="shared" si="27"/>
        <v>1</v>
      </c>
      <c r="P79" s="6">
        <f t="shared" si="22"/>
        <v>100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25"/>
        <v>1</v>
      </c>
      <c r="M80" s="10">
        <f t="shared" si="26"/>
        <v>0</v>
      </c>
      <c r="N80" s="6">
        <f t="shared" si="21"/>
        <v>0</v>
      </c>
      <c r="O80" s="12">
        <f t="shared" si="27"/>
        <v>1</v>
      </c>
      <c r="P80" s="6">
        <f t="shared" si="22"/>
        <v>100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25"/>
        <v>1</v>
      </c>
      <c r="M81" s="10">
        <f t="shared" si="26"/>
        <v>0</v>
      </c>
      <c r="N81" s="6">
        <f t="shared" si="21"/>
        <v>0</v>
      </c>
      <c r="O81" s="12">
        <f t="shared" si="27"/>
        <v>1</v>
      </c>
      <c r="P81" s="6">
        <f t="shared" si="22"/>
        <v>100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25"/>
        <v>1</v>
      </c>
      <c r="M82" s="10">
        <f t="shared" si="26"/>
        <v>0</v>
      </c>
      <c r="N82" s="6">
        <f t="shared" si="21"/>
        <v>0</v>
      </c>
      <c r="O82" s="12">
        <f t="shared" si="27"/>
        <v>1</v>
      </c>
      <c r="P82" s="6">
        <f t="shared" si="22"/>
        <v>100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25"/>
        <v>1</v>
      </c>
      <c r="M83" s="10">
        <f t="shared" si="26"/>
        <v>0</v>
      </c>
      <c r="N83" s="6">
        <f t="shared" si="21"/>
        <v>0</v>
      </c>
      <c r="O83" s="12">
        <f t="shared" si="27"/>
        <v>1</v>
      </c>
      <c r="P83" s="6">
        <f t="shared" si="22"/>
        <v>100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25"/>
        <v>1</v>
      </c>
      <c r="M84" s="10">
        <f t="shared" si="26"/>
        <v>0</v>
      </c>
      <c r="N84" s="6">
        <f t="shared" si="21"/>
        <v>0</v>
      </c>
      <c r="O84" s="12">
        <f t="shared" si="27"/>
        <v>1</v>
      </c>
      <c r="P84" s="6">
        <f t="shared" si="22"/>
        <v>100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t="shared" si="25"/>
        <v>1</v>
      </c>
      <c r="M85" s="10">
        <f t="shared" si="26"/>
        <v>0</v>
      </c>
      <c r="N85" s="6">
        <f t="shared" si="21"/>
        <v>0</v>
      </c>
      <c r="O85" s="12">
        <f t="shared" si="27"/>
        <v>1</v>
      </c>
      <c r="P85" s="6">
        <f t="shared" si="22"/>
        <v>100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5"/>
        <v>1</v>
      </c>
      <c r="M86" s="10">
        <f t="shared" si="26"/>
        <v>0</v>
      </c>
      <c r="N86" s="6">
        <f t="shared" si="21"/>
        <v>0</v>
      </c>
      <c r="O86" s="12">
        <f t="shared" si="27"/>
        <v>1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5"/>
        <v>1</v>
      </c>
      <c r="M87" s="10">
        <f t="shared" si="26"/>
        <v>0</v>
      </c>
      <c r="N87" s="6">
        <f t="shared" si="21"/>
        <v>0</v>
      </c>
      <c r="O87" s="12">
        <f t="shared" si="27"/>
        <v>1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5"/>
        <v>1</v>
      </c>
      <c r="M88" s="10">
        <f t="shared" si="26"/>
        <v>0</v>
      </c>
      <c r="N88" s="6">
        <f t="shared" si="21"/>
        <v>0</v>
      </c>
      <c r="O88" s="12">
        <f t="shared" si="27"/>
        <v>1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5"/>
        <v>1</v>
      </c>
      <c r="M89" s="10">
        <f t="shared" si="26"/>
        <v>0</v>
      </c>
      <c r="N89" s="6">
        <f t="shared" si="21"/>
        <v>0</v>
      </c>
      <c r="O89" s="12">
        <f t="shared" si="27"/>
        <v>1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5"/>
        <v>1</v>
      </c>
      <c r="M90" s="10">
        <f t="shared" si="26"/>
        <v>0</v>
      </c>
      <c r="N90" s="6">
        <f t="shared" si="21"/>
        <v>0</v>
      </c>
      <c r="O90" s="12">
        <f t="shared" si="27"/>
        <v>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5"/>
        <v>1</v>
      </c>
      <c r="M91" s="10">
        <f t="shared" si="26"/>
        <v>0</v>
      </c>
      <c r="N91" s="6">
        <f t="shared" si="21"/>
        <v>0</v>
      </c>
      <c r="O91" s="12">
        <f t="shared" si="27"/>
        <v>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5"/>
        <v>1</v>
      </c>
      <c r="M92" s="10">
        <f t="shared" si="26"/>
        <v>0</v>
      </c>
      <c r="N92" s="6">
        <f t="shared" si="21"/>
        <v>0</v>
      </c>
      <c r="O92" s="12">
        <f t="shared" si="27"/>
        <v>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5"/>
        <v>1</v>
      </c>
      <c r="M93" s="10">
        <f t="shared" si="26"/>
        <v>0</v>
      </c>
      <c r="N93" s="6">
        <f t="shared" si="21"/>
        <v>0</v>
      </c>
      <c r="O93" s="12">
        <f t="shared" si="27"/>
        <v>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5"/>
        <v>1</v>
      </c>
      <c r="M94" s="10">
        <f t="shared" si="26"/>
        <v>0</v>
      </c>
      <c r="N94" s="6">
        <f t="shared" si="21"/>
        <v>0</v>
      </c>
      <c r="O94" s="12">
        <f t="shared" si="27"/>
        <v>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8" ref="B96:K96">SUM(B4:B94)</f>
        <v>0</v>
      </c>
      <c r="C96" s="10">
        <f t="shared" si="28"/>
        <v>1</v>
      </c>
      <c r="D96" s="10">
        <f t="shared" si="28"/>
        <v>0</v>
      </c>
      <c r="E96" s="10">
        <f t="shared" si="28"/>
        <v>0</v>
      </c>
      <c r="F96" s="10">
        <f t="shared" si="28"/>
        <v>0</v>
      </c>
      <c r="G96" s="10">
        <f t="shared" si="28"/>
        <v>0</v>
      </c>
      <c r="H96" s="10">
        <f t="shared" si="28"/>
        <v>0</v>
      </c>
      <c r="I96" s="10">
        <f t="shared" si="28"/>
        <v>0</v>
      </c>
      <c r="J96" s="10">
        <f t="shared" si="28"/>
        <v>1</v>
      </c>
      <c r="K96" s="10">
        <f t="shared" si="28"/>
        <v>0</v>
      </c>
      <c r="L96" s="10"/>
      <c r="M96" s="10"/>
      <c r="N96" s="10">
        <f>SUM(N4:N94)</f>
        <v>1</v>
      </c>
      <c r="O96" s="10"/>
      <c r="P96" s="10"/>
      <c r="Q96" s="10">
        <f>SUM(Q4:Q94)</f>
        <v>1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A89" sqref="A89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6" width="4.25390625" style="1" customWidth="1"/>
    <col min="27" max="27" width="5.375" style="1" customWidth="1"/>
    <col min="28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64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1996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1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1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1</v>
      </c>
      <c r="W6" s="5"/>
      <c r="X6" s="14" t="s">
        <v>41</v>
      </c>
      <c r="Z6" s="12">
        <f>SUM(N18:N24)</f>
        <v>0</v>
      </c>
      <c r="AA6" s="6">
        <f t="shared" si="6"/>
        <v>0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100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0</v>
      </c>
      <c r="W10" s="5"/>
      <c r="X10" s="15" t="s">
        <v>47</v>
      </c>
      <c r="Z10" s="12">
        <f>SUM(N46:N52)</f>
        <v>0</v>
      </c>
      <c r="AA10" s="6">
        <f t="shared" si="6"/>
        <v>0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>
        <f>SUM(N53:N59)</f>
        <v>0</v>
      </c>
      <c r="AA11" s="6">
        <f t="shared" si="6"/>
        <v>0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0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0</v>
      </c>
      <c r="AA13" s="6">
        <f t="shared" si="6"/>
        <v>0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1</v>
      </c>
      <c r="AA14" s="6">
        <f t="shared" si="6"/>
        <v>100</v>
      </c>
      <c r="AB14" s="12">
        <f>SUM(Q74:Q80)+SUM(R74:R80)</f>
        <v>1</v>
      </c>
      <c r="AC14" s="12">
        <f>100*SUM(Q74:Q80)/AB14</f>
        <v>100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1</v>
      </c>
      <c r="AA17" s="10">
        <f>SUM(AA4:AA16)</f>
        <v>100</v>
      </c>
      <c r="AB17" s="10">
        <f>SUM(AB4:AB16)</f>
        <v>1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>
        <f t="shared" si="2"/>
        <v>0</v>
      </c>
      <c r="O18" s="12">
        <f t="shared" si="8"/>
        <v>0</v>
      </c>
      <c r="P18" s="6">
        <f t="shared" si="3"/>
        <v>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>
        <f t="shared" si="2"/>
        <v>0</v>
      </c>
      <c r="O19" s="12">
        <f t="shared" si="8"/>
        <v>0</v>
      </c>
      <c r="P19" s="6">
        <f t="shared" si="3"/>
        <v>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>
        <f t="shared" si="2"/>
        <v>0</v>
      </c>
      <c r="O20" s="12">
        <f t="shared" si="8"/>
        <v>0</v>
      </c>
      <c r="P20" s="6">
        <f t="shared" si="3"/>
        <v>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>
        <f t="shared" si="2"/>
        <v>0</v>
      </c>
      <c r="O21" s="12">
        <f t="shared" si="8"/>
        <v>0</v>
      </c>
      <c r="P21" s="6">
        <f t="shared" si="3"/>
        <v>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>
        <f t="shared" si="2"/>
        <v>0</v>
      </c>
      <c r="O22" s="12">
        <f t="shared" si="8"/>
        <v>0</v>
      </c>
      <c r="P22" s="6">
        <f t="shared" si="3"/>
        <v>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>
        <f t="shared" si="2"/>
        <v>0</v>
      </c>
      <c r="O23" s="12">
        <f t="shared" si="8"/>
        <v>0</v>
      </c>
      <c r="P23" s="6">
        <f t="shared" si="3"/>
        <v>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>
        <f t="shared" si="2"/>
        <v>0</v>
      </c>
      <c r="O24" s="12">
        <f t="shared" si="8"/>
        <v>0</v>
      </c>
      <c r="P24" s="6">
        <f t="shared" si="3"/>
        <v>0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>
        <f t="shared" si="2"/>
        <v>0</v>
      </c>
      <c r="O25" s="12">
        <f t="shared" si="8"/>
        <v>0</v>
      </c>
      <c r="P25" s="6">
        <f t="shared" si="3"/>
        <v>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>
        <f t="shared" si="2"/>
        <v>0</v>
      </c>
      <c r="O26" s="12">
        <f t="shared" si="8"/>
        <v>0</v>
      </c>
      <c r="P26" s="6">
        <f t="shared" si="3"/>
        <v>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>
        <f t="shared" si="2"/>
        <v>0</v>
      </c>
      <c r="O27" s="12">
        <f t="shared" si="8"/>
        <v>0</v>
      </c>
      <c r="P27" s="6">
        <f t="shared" si="3"/>
        <v>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>
        <f t="shared" si="2"/>
        <v>0</v>
      </c>
      <c r="O28" s="12">
        <f t="shared" si="8"/>
        <v>0</v>
      </c>
      <c r="P28" s="6">
        <f t="shared" si="3"/>
        <v>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>
        <f t="shared" si="2"/>
        <v>0</v>
      </c>
      <c r="O29" s="12">
        <f t="shared" si="8"/>
        <v>0</v>
      </c>
      <c r="P29" s="6">
        <f t="shared" si="3"/>
        <v>0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>
        <f t="shared" si="2"/>
        <v>0</v>
      </c>
      <c r="O30" s="12">
        <f t="shared" si="8"/>
        <v>0</v>
      </c>
      <c r="P30" s="6">
        <f t="shared" si="3"/>
        <v>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>
        <f t="shared" si="2"/>
        <v>0</v>
      </c>
      <c r="O31" s="12">
        <f t="shared" si="8"/>
        <v>0</v>
      </c>
      <c r="P31" s="6">
        <f t="shared" si="3"/>
        <v>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>
        <f t="shared" si="2"/>
        <v>0</v>
      </c>
      <c r="O32" s="12">
        <f t="shared" si="8"/>
        <v>0</v>
      </c>
      <c r="P32" s="6">
        <f t="shared" si="3"/>
        <v>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>
        <f t="shared" si="2"/>
        <v>0</v>
      </c>
      <c r="O33" s="12">
        <f t="shared" si="8"/>
        <v>0</v>
      </c>
      <c r="P33" s="6">
        <f t="shared" si="3"/>
        <v>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>
        <f t="shared" si="2"/>
        <v>0</v>
      </c>
      <c r="O34" s="12">
        <f t="shared" si="8"/>
        <v>0</v>
      </c>
      <c r="P34" s="6">
        <f t="shared" si="3"/>
        <v>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>
        <f t="shared" si="2"/>
        <v>0</v>
      </c>
      <c r="O35" s="12">
        <f t="shared" si="8"/>
        <v>0</v>
      </c>
      <c r="P35" s="6">
        <f t="shared" si="3"/>
        <v>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>
        <f aca="true" t="shared" si="12" ref="N36:N67">(+J36+K36)*($J$96/($J$96+$K$96))</f>
        <v>0</v>
      </c>
      <c r="O36" s="12">
        <f t="shared" si="8"/>
        <v>0</v>
      </c>
      <c r="P36" s="6">
        <f aca="true" t="shared" si="13" ref="P36:P67">O36*100/$N$96</f>
        <v>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>
        <f t="shared" si="12"/>
        <v>0</v>
      </c>
      <c r="O37" s="12">
        <f aca="true" t="shared" si="16" ref="O37:O68">O36+N37</f>
        <v>0</v>
      </c>
      <c r="P37" s="6">
        <f t="shared" si="13"/>
        <v>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>
        <f t="shared" si="12"/>
        <v>0</v>
      </c>
      <c r="O38" s="12">
        <f t="shared" si="16"/>
        <v>0</v>
      </c>
      <c r="P38" s="6">
        <f t="shared" si="13"/>
        <v>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>
        <f t="shared" si="12"/>
        <v>0</v>
      </c>
      <c r="O39" s="12">
        <f t="shared" si="16"/>
        <v>0</v>
      </c>
      <c r="P39" s="6">
        <f t="shared" si="13"/>
        <v>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>
        <f t="shared" si="12"/>
        <v>0</v>
      </c>
      <c r="O40" s="12">
        <f t="shared" si="16"/>
        <v>0</v>
      </c>
      <c r="P40" s="6">
        <f t="shared" si="13"/>
        <v>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>
        <f t="shared" si="12"/>
        <v>0</v>
      </c>
      <c r="O41" s="12">
        <f t="shared" si="16"/>
        <v>0</v>
      </c>
      <c r="P41" s="6">
        <f t="shared" si="13"/>
        <v>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>
        <f t="shared" si="12"/>
        <v>0</v>
      </c>
      <c r="O42" s="12">
        <f t="shared" si="16"/>
        <v>0</v>
      </c>
      <c r="P42" s="6">
        <f t="shared" si="13"/>
        <v>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>
        <f t="shared" si="12"/>
        <v>0</v>
      </c>
      <c r="O43" s="12">
        <f t="shared" si="16"/>
        <v>0</v>
      </c>
      <c r="P43" s="6">
        <f t="shared" si="13"/>
        <v>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>
        <f t="shared" si="12"/>
        <v>0</v>
      </c>
      <c r="O44" s="12">
        <f t="shared" si="16"/>
        <v>0</v>
      </c>
      <c r="P44" s="6">
        <f t="shared" si="13"/>
        <v>0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>
        <f t="shared" si="12"/>
        <v>0</v>
      </c>
      <c r="O45" s="12">
        <f t="shared" si="16"/>
        <v>0</v>
      </c>
      <c r="P45" s="6">
        <f t="shared" si="13"/>
        <v>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>
        <f t="shared" si="12"/>
        <v>0</v>
      </c>
      <c r="O46" s="12">
        <f t="shared" si="16"/>
        <v>0</v>
      </c>
      <c r="P46" s="6">
        <f t="shared" si="13"/>
        <v>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>
        <f t="shared" si="12"/>
        <v>0</v>
      </c>
      <c r="O47" s="12">
        <f t="shared" si="16"/>
        <v>0</v>
      </c>
      <c r="P47" s="6">
        <f t="shared" si="13"/>
        <v>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>
        <f t="shared" si="12"/>
        <v>0</v>
      </c>
      <c r="O48" s="12">
        <f t="shared" si="16"/>
        <v>0</v>
      </c>
      <c r="P48" s="6">
        <f t="shared" si="13"/>
        <v>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>
        <f t="shared" si="12"/>
        <v>0</v>
      </c>
      <c r="O49" s="12">
        <f t="shared" si="16"/>
        <v>0</v>
      </c>
      <c r="P49" s="6">
        <f t="shared" si="13"/>
        <v>0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>
        <f t="shared" si="12"/>
        <v>0</v>
      </c>
      <c r="O50" s="12">
        <f t="shared" si="16"/>
        <v>0</v>
      </c>
      <c r="P50" s="6">
        <f t="shared" si="13"/>
        <v>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>
        <f t="shared" si="12"/>
        <v>0</v>
      </c>
      <c r="O51" s="12">
        <f t="shared" si="16"/>
        <v>0</v>
      </c>
      <c r="P51" s="6">
        <f t="shared" si="13"/>
        <v>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>
        <f t="shared" si="12"/>
        <v>0</v>
      </c>
      <c r="O52" s="12">
        <f t="shared" si="16"/>
        <v>0</v>
      </c>
      <c r="P52" s="6">
        <f t="shared" si="13"/>
        <v>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>
        <f t="shared" si="12"/>
        <v>0</v>
      </c>
      <c r="O53" s="12">
        <f t="shared" si="16"/>
        <v>0</v>
      </c>
      <c r="P53" s="6">
        <f t="shared" si="13"/>
        <v>0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>
        <f t="shared" si="12"/>
        <v>0</v>
      </c>
      <c r="O54" s="12">
        <f t="shared" si="16"/>
        <v>0</v>
      </c>
      <c r="P54" s="6">
        <f t="shared" si="13"/>
        <v>0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>
        <f t="shared" si="12"/>
        <v>0</v>
      </c>
      <c r="O55" s="12">
        <f t="shared" si="16"/>
        <v>0</v>
      </c>
      <c r="P55" s="6">
        <f t="shared" si="13"/>
        <v>0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>
        <f t="shared" si="12"/>
        <v>0</v>
      </c>
      <c r="O56" s="12">
        <f t="shared" si="16"/>
        <v>0</v>
      </c>
      <c r="P56" s="6">
        <f t="shared" si="13"/>
        <v>0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>
        <f t="shared" si="12"/>
        <v>0</v>
      </c>
      <c r="O57" s="12">
        <f t="shared" si="16"/>
        <v>0</v>
      </c>
      <c r="P57" s="6">
        <f t="shared" si="13"/>
        <v>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>
        <f t="shared" si="12"/>
        <v>0</v>
      </c>
      <c r="O58" s="12">
        <f t="shared" si="16"/>
        <v>0</v>
      </c>
      <c r="P58" s="6">
        <f t="shared" si="13"/>
        <v>0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>
        <f t="shared" si="12"/>
        <v>0</v>
      </c>
      <c r="O59" s="12">
        <f t="shared" si="16"/>
        <v>0</v>
      </c>
      <c r="P59" s="6">
        <f t="shared" si="13"/>
        <v>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>
        <f t="shared" si="12"/>
        <v>0</v>
      </c>
      <c r="O60" s="12">
        <f t="shared" si="16"/>
        <v>0</v>
      </c>
      <c r="P60" s="6">
        <f t="shared" si="13"/>
        <v>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>
        <f t="shared" si="12"/>
        <v>0</v>
      </c>
      <c r="O61" s="12">
        <f t="shared" si="16"/>
        <v>0</v>
      </c>
      <c r="P61" s="6">
        <f t="shared" si="13"/>
        <v>0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>
        <f t="shared" si="12"/>
        <v>0</v>
      </c>
      <c r="O62" s="12">
        <f t="shared" si="16"/>
        <v>0</v>
      </c>
      <c r="P62" s="6">
        <f t="shared" si="13"/>
        <v>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>
        <f t="shared" si="12"/>
        <v>0</v>
      </c>
      <c r="O63" s="12">
        <f t="shared" si="16"/>
        <v>0</v>
      </c>
      <c r="P63" s="6">
        <f t="shared" si="13"/>
        <v>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>
        <f t="shared" si="12"/>
        <v>0</v>
      </c>
      <c r="O64" s="12">
        <f t="shared" si="16"/>
        <v>0</v>
      </c>
      <c r="P64" s="6">
        <f t="shared" si="13"/>
        <v>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>
        <f t="shared" si="12"/>
        <v>0</v>
      </c>
      <c r="O65" s="12">
        <f t="shared" si="16"/>
        <v>0</v>
      </c>
      <c r="P65" s="6">
        <f t="shared" si="13"/>
        <v>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>
        <f t="shared" si="12"/>
        <v>0</v>
      </c>
      <c r="O66" s="12">
        <f t="shared" si="16"/>
        <v>0</v>
      </c>
      <c r="P66" s="6">
        <f t="shared" si="13"/>
        <v>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>
        <f t="shared" si="12"/>
        <v>0</v>
      </c>
      <c r="O67" s="12">
        <f t="shared" si="16"/>
        <v>0</v>
      </c>
      <c r="P67" s="6">
        <f t="shared" si="13"/>
        <v>0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>
        <f aca="true" t="shared" si="21" ref="N68:N94">(+J68+K68)*($J$96/($J$96+$K$96))</f>
        <v>0</v>
      </c>
      <c r="O68" s="12">
        <f t="shared" si="16"/>
        <v>0</v>
      </c>
      <c r="P68" s="6">
        <f aca="true" t="shared" si="22" ref="P68:P94">O68*100/$N$96</f>
        <v>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>
        <f t="shared" si="21"/>
        <v>0</v>
      </c>
      <c r="O69" s="12">
        <f aca="true" t="shared" si="25" ref="O69:O94">O68+N69</f>
        <v>0</v>
      </c>
      <c r="P69" s="6">
        <f t="shared" si="22"/>
        <v>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>
        <f t="shared" si="21"/>
        <v>0</v>
      </c>
      <c r="O70" s="12">
        <f t="shared" si="25"/>
        <v>0</v>
      </c>
      <c r="P70" s="6">
        <f t="shared" si="22"/>
        <v>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>
        <f t="shared" si="21"/>
        <v>0</v>
      </c>
      <c r="O71" s="12">
        <f t="shared" si="25"/>
        <v>0</v>
      </c>
      <c r="P71" s="6">
        <f t="shared" si="22"/>
        <v>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>
        <f t="shared" si="21"/>
        <v>0</v>
      </c>
      <c r="O72" s="12">
        <f t="shared" si="25"/>
        <v>0</v>
      </c>
      <c r="P72" s="6">
        <f t="shared" si="22"/>
        <v>0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0</v>
      </c>
      <c r="N73" s="6">
        <f t="shared" si="21"/>
        <v>0</v>
      </c>
      <c r="O73" s="12">
        <f t="shared" si="25"/>
        <v>0</v>
      </c>
      <c r="P73" s="6">
        <f t="shared" si="22"/>
        <v>0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0</v>
      </c>
      <c r="N74" s="6">
        <f t="shared" si="21"/>
        <v>0</v>
      </c>
      <c r="O74" s="12">
        <f t="shared" si="25"/>
        <v>0</v>
      </c>
      <c r="P74" s="6">
        <f t="shared" si="22"/>
        <v>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0</v>
      </c>
      <c r="N75" s="6">
        <f t="shared" si="21"/>
        <v>0</v>
      </c>
      <c r="O75" s="12">
        <f t="shared" si="25"/>
        <v>0</v>
      </c>
      <c r="P75" s="6">
        <f t="shared" si="22"/>
        <v>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0</v>
      </c>
      <c r="N76" s="6">
        <f t="shared" si="21"/>
        <v>0</v>
      </c>
      <c r="O76" s="12">
        <f t="shared" si="25"/>
        <v>0</v>
      </c>
      <c r="P76" s="6">
        <f t="shared" si="22"/>
        <v>0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0</v>
      </c>
      <c r="N77" s="6">
        <f t="shared" si="21"/>
        <v>0</v>
      </c>
      <c r="O77" s="12">
        <f t="shared" si="25"/>
        <v>0</v>
      </c>
      <c r="P77" s="6">
        <f t="shared" si="22"/>
        <v>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0</v>
      </c>
      <c r="N78" s="6">
        <f t="shared" si="21"/>
        <v>0</v>
      </c>
      <c r="O78" s="12">
        <f t="shared" si="25"/>
        <v>0</v>
      </c>
      <c r="P78" s="6">
        <f t="shared" si="22"/>
        <v>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0</v>
      </c>
      <c r="N79" s="6">
        <f t="shared" si="21"/>
        <v>0</v>
      </c>
      <c r="O79" s="12">
        <f t="shared" si="25"/>
        <v>0</v>
      </c>
      <c r="P79" s="6">
        <f t="shared" si="22"/>
        <v>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>
        <v>1</v>
      </c>
      <c r="C80" s="25"/>
      <c r="D80" s="24"/>
      <c r="E80" s="24"/>
      <c r="F80" s="24"/>
      <c r="G80" s="25"/>
      <c r="H80" s="24"/>
      <c r="I80" s="24"/>
      <c r="J80" s="10">
        <f t="shared" si="19"/>
        <v>1</v>
      </c>
      <c r="K80" s="10">
        <f t="shared" si="20"/>
        <v>0</v>
      </c>
      <c r="L80" s="10">
        <f t="shared" si="18"/>
        <v>1</v>
      </c>
      <c r="M80" s="10">
        <f t="shared" si="18"/>
        <v>0</v>
      </c>
      <c r="N80" s="6">
        <f t="shared" si="21"/>
        <v>1</v>
      </c>
      <c r="O80" s="12">
        <f t="shared" si="25"/>
        <v>1</v>
      </c>
      <c r="P80" s="6">
        <f t="shared" si="22"/>
        <v>100</v>
      </c>
      <c r="Q80" s="10">
        <f t="shared" si="23"/>
        <v>1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1</v>
      </c>
      <c r="M81" s="10">
        <f t="shared" si="18"/>
        <v>0</v>
      </c>
      <c r="N81" s="6">
        <f t="shared" si="21"/>
        <v>0</v>
      </c>
      <c r="O81" s="12">
        <f t="shared" si="25"/>
        <v>1</v>
      </c>
      <c r="P81" s="6">
        <f t="shared" si="22"/>
        <v>100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1</v>
      </c>
      <c r="M82" s="10">
        <f t="shared" si="18"/>
        <v>0</v>
      </c>
      <c r="N82" s="6">
        <f t="shared" si="21"/>
        <v>0</v>
      </c>
      <c r="O82" s="12">
        <f t="shared" si="25"/>
        <v>1</v>
      </c>
      <c r="P82" s="6">
        <f t="shared" si="22"/>
        <v>100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1</v>
      </c>
      <c r="M83" s="10">
        <f t="shared" si="18"/>
        <v>0</v>
      </c>
      <c r="N83" s="6">
        <f t="shared" si="21"/>
        <v>0</v>
      </c>
      <c r="O83" s="12">
        <f t="shared" si="25"/>
        <v>1</v>
      </c>
      <c r="P83" s="6">
        <f t="shared" si="22"/>
        <v>100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1</v>
      </c>
      <c r="M84" s="10">
        <f t="shared" si="18"/>
        <v>0</v>
      </c>
      <c r="N84" s="6">
        <f t="shared" si="21"/>
        <v>0</v>
      </c>
      <c r="O84" s="12">
        <f t="shared" si="25"/>
        <v>1</v>
      </c>
      <c r="P84" s="6">
        <f t="shared" si="22"/>
        <v>100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1</v>
      </c>
      <c r="M85" s="10">
        <f t="shared" si="26"/>
        <v>0</v>
      </c>
      <c r="N85" s="6">
        <f t="shared" si="21"/>
        <v>0</v>
      </c>
      <c r="O85" s="12">
        <f t="shared" si="25"/>
        <v>1</v>
      </c>
      <c r="P85" s="6">
        <f t="shared" si="22"/>
        <v>100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1</v>
      </c>
      <c r="M86" s="10">
        <f t="shared" si="26"/>
        <v>0</v>
      </c>
      <c r="N86" s="6">
        <f t="shared" si="21"/>
        <v>0</v>
      </c>
      <c r="O86" s="12">
        <f t="shared" si="25"/>
        <v>1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1</v>
      </c>
      <c r="M87" s="10">
        <f t="shared" si="26"/>
        <v>0</v>
      </c>
      <c r="N87" s="6">
        <f t="shared" si="21"/>
        <v>0</v>
      </c>
      <c r="O87" s="12">
        <f t="shared" si="25"/>
        <v>1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1</v>
      </c>
      <c r="M88" s="10">
        <f t="shared" si="26"/>
        <v>0</v>
      </c>
      <c r="N88" s="6">
        <f t="shared" si="21"/>
        <v>0</v>
      </c>
      <c r="O88" s="12">
        <f t="shared" si="25"/>
        <v>1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1</v>
      </c>
      <c r="M89" s="10">
        <f t="shared" si="26"/>
        <v>0</v>
      </c>
      <c r="N89" s="6">
        <f t="shared" si="21"/>
        <v>0</v>
      </c>
      <c r="O89" s="12">
        <f t="shared" si="25"/>
        <v>1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1</v>
      </c>
      <c r="M90" s="10">
        <f t="shared" si="26"/>
        <v>0</v>
      </c>
      <c r="N90" s="6">
        <f t="shared" si="21"/>
        <v>0</v>
      </c>
      <c r="O90" s="12">
        <f t="shared" si="25"/>
        <v>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1</v>
      </c>
      <c r="M91" s="10">
        <f t="shared" si="26"/>
        <v>0</v>
      </c>
      <c r="N91" s="6">
        <f t="shared" si="21"/>
        <v>0</v>
      </c>
      <c r="O91" s="12">
        <f t="shared" si="25"/>
        <v>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1</v>
      </c>
      <c r="M92" s="10">
        <f t="shared" si="26"/>
        <v>0</v>
      </c>
      <c r="N92" s="6">
        <f t="shared" si="21"/>
        <v>0</v>
      </c>
      <c r="O92" s="12">
        <f t="shared" si="25"/>
        <v>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1</v>
      </c>
      <c r="M93" s="10">
        <f t="shared" si="26"/>
        <v>0</v>
      </c>
      <c r="N93" s="6">
        <f t="shared" si="21"/>
        <v>0</v>
      </c>
      <c r="O93" s="12">
        <f t="shared" si="25"/>
        <v>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1</v>
      </c>
      <c r="M94" s="10">
        <f t="shared" si="26"/>
        <v>0</v>
      </c>
      <c r="N94" s="6">
        <f t="shared" si="21"/>
        <v>0</v>
      </c>
      <c r="O94" s="12">
        <f t="shared" si="25"/>
        <v>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1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1</v>
      </c>
      <c r="K96" s="10">
        <f t="shared" si="27"/>
        <v>0</v>
      </c>
      <c r="L96" s="10"/>
      <c r="M96" s="10"/>
      <c r="N96" s="10">
        <f>SUM(N4:N94)</f>
        <v>1</v>
      </c>
      <c r="O96" s="10"/>
      <c r="P96" s="10"/>
      <c r="Q96" s="10">
        <f>SUM(Q4:Q94)</f>
        <v>1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 s="19"/>
      <c r="C103" s="19"/>
      <c r="D103" s="19"/>
      <c r="E103" s="19"/>
      <c r="F103" s="19"/>
      <c r="G103" s="19"/>
      <c r="H103" s="19"/>
      <c r="I103" s="19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9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65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1995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1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1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1</v>
      </c>
      <c r="W6" s="5"/>
      <c r="X6" s="14" t="s">
        <v>41</v>
      </c>
      <c r="Z6" s="12">
        <f>SUM(N18:N24)</f>
        <v>0</v>
      </c>
      <c r="AA6" s="6">
        <f t="shared" si="6"/>
        <v>0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100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0</v>
      </c>
      <c r="AA9" s="6">
        <f t="shared" si="6"/>
        <v>0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0</v>
      </c>
      <c r="W10" s="5"/>
      <c r="X10" s="15" t="s">
        <v>47</v>
      </c>
      <c r="Z10" s="12">
        <f>SUM(N46:N52)</f>
        <v>0</v>
      </c>
      <c r="AA10" s="6">
        <f t="shared" si="6"/>
        <v>0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>
        <f>SUM(N53:N59)</f>
        <v>0</v>
      </c>
      <c r="AA11" s="6">
        <f t="shared" si="6"/>
        <v>0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0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1</v>
      </c>
      <c r="AA13" s="6">
        <f t="shared" si="6"/>
        <v>100</v>
      </c>
      <c r="AB13" s="12">
        <f>SUM(Q67:Q73)+SUM(R67:R73)</f>
        <v>1</v>
      </c>
      <c r="AC13" s="12">
        <f>100*SUM(Q67:Q73)/AB13</f>
        <v>100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1</v>
      </c>
      <c r="AA17" s="10">
        <f>SUM(AA4:AA16)</f>
        <v>100</v>
      </c>
      <c r="AB17" s="10">
        <f>SUM(AB4:AB16)</f>
        <v>1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>
        <f t="shared" si="2"/>
        <v>0</v>
      </c>
      <c r="O18" s="12">
        <f t="shared" si="8"/>
        <v>0</v>
      </c>
      <c r="P18" s="6">
        <f t="shared" si="3"/>
        <v>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>
        <f t="shared" si="2"/>
        <v>0</v>
      </c>
      <c r="O19" s="12">
        <f t="shared" si="8"/>
        <v>0</v>
      </c>
      <c r="P19" s="6">
        <f t="shared" si="3"/>
        <v>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>
        <f t="shared" si="2"/>
        <v>0</v>
      </c>
      <c r="O20" s="12">
        <f t="shared" si="8"/>
        <v>0</v>
      </c>
      <c r="P20" s="6">
        <f t="shared" si="3"/>
        <v>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>
        <f t="shared" si="2"/>
        <v>0</v>
      </c>
      <c r="O21" s="12">
        <f t="shared" si="8"/>
        <v>0</v>
      </c>
      <c r="P21" s="6">
        <f t="shared" si="3"/>
        <v>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>
        <f t="shared" si="2"/>
        <v>0</v>
      </c>
      <c r="O22" s="12">
        <f t="shared" si="8"/>
        <v>0</v>
      </c>
      <c r="P22" s="6">
        <f t="shared" si="3"/>
        <v>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>
        <f t="shared" si="2"/>
        <v>0</v>
      </c>
      <c r="O23" s="12">
        <f t="shared" si="8"/>
        <v>0</v>
      </c>
      <c r="P23" s="6">
        <f t="shared" si="3"/>
        <v>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>
        <f t="shared" si="2"/>
        <v>0</v>
      </c>
      <c r="O24" s="12">
        <f t="shared" si="8"/>
        <v>0</v>
      </c>
      <c r="P24" s="6">
        <f t="shared" si="3"/>
        <v>0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>
        <f t="shared" si="2"/>
        <v>0</v>
      </c>
      <c r="O25" s="12">
        <f t="shared" si="8"/>
        <v>0</v>
      </c>
      <c r="P25" s="6">
        <f t="shared" si="3"/>
        <v>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>
        <f t="shared" si="2"/>
        <v>0</v>
      </c>
      <c r="O26" s="12">
        <f t="shared" si="8"/>
        <v>0</v>
      </c>
      <c r="P26" s="6">
        <f t="shared" si="3"/>
        <v>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>
        <f t="shared" si="2"/>
        <v>0</v>
      </c>
      <c r="O27" s="12">
        <f t="shared" si="8"/>
        <v>0</v>
      </c>
      <c r="P27" s="6">
        <f t="shared" si="3"/>
        <v>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>
        <f t="shared" si="2"/>
        <v>0</v>
      </c>
      <c r="O28" s="12">
        <f t="shared" si="8"/>
        <v>0</v>
      </c>
      <c r="P28" s="6">
        <f t="shared" si="3"/>
        <v>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>
        <f t="shared" si="2"/>
        <v>0</v>
      </c>
      <c r="O29" s="12">
        <f t="shared" si="8"/>
        <v>0</v>
      </c>
      <c r="P29" s="6">
        <f t="shared" si="3"/>
        <v>0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>
        <f t="shared" si="2"/>
        <v>0</v>
      </c>
      <c r="O30" s="12">
        <f t="shared" si="8"/>
        <v>0</v>
      </c>
      <c r="P30" s="6">
        <f t="shared" si="3"/>
        <v>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>
        <f t="shared" si="2"/>
        <v>0</v>
      </c>
      <c r="O31" s="12">
        <f t="shared" si="8"/>
        <v>0</v>
      </c>
      <c r="P31" s="6">
        <f t="shared" si="3"/>
        <v>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>
        <f t="shared" si="2"/>
        <v>0</v>
      </c>
      <c r="O32" s="12">
        <f t="shared" si="8"/>
        <v>0</v>
      </c>
      <c r="P32" s="6">
        <f t="shared" si="3"/>
        <v>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>
        <f t="shared" si="2"/>
        <v>0</v>
      </c>
      <c r="O33" s="12">
        <f t="shared" si="8"/>
        <v>0</v>
      </c>
      <c r="P33" s="6">
        <f t="shared" si="3"/>
        <v>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>
        <f t="shared" si="2"/>
        <v>0</v>
      </c>
      <c r="O34" s="12">
        <f t="shared" si="8"/>
        <v>0</v>
      </c>
      <c r="P34" s="6">
        <f t="shared" si="3"/>
        <v>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>
        <f t="shared" si="2"/>
        <v>0</v>
      </c>
      <c r="O35" s="12">
        <f t="shared" si="8"/>
        <v>0</v>
      </c>
      <c r="P35" s="6">
        <f t="shared" si="3"/>
        <v>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>
        <f aca="true" t="shared" si="12" ref="N36:N67">(+J36+K36)*($J$96/($J$96+$K$96))</f>
        <v>0</v>
      </c>
      <c r="O36" s="12">
        <f t="shared" si="8"/>
        <v>0</v>
      </c>
      <c r="P36" s="6">
        <f aca="true" t="shared" si="13" ref="P36:P67">O36*100/$N$96</f>
        <v>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>
        <f t="shared" si="12"/>
        <v>0</v>
      </c>
      <c r="O37" s="12">
        <f aca="true" t="shared" si="16" ref="O37:O68">O36+N37</f>
        <v>0</v>
      </c>
      <c r="P37" s="6">
        <f t="shared" si="13"/>
        <v>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>
        <f t="shared" si="12"/>
        <v>0</v>
      </c>
      <c r="O38" s="12">
        <f t="shared" si="16"/>
        <v>0</v>
      </c>
      <c r="P38" s="6">
        <f t="shared" si="13"/>
        <v>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>
        <f t="shared" si="12"/>
        <v>0</v>
      </c>
      <c r="O39" s="12">
        <f t="shared" si="16"/>
        <v>0</v>
      </c>
      <c r="P39" s="6">
        <f t="shared" si="13"/>
        <v>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>
        <f t="shared" si="12"/>
        <v>0</v>
      </c>
      <c r="O40" s="12">
        <f t="shared" si="16"/>
        <v>0</v>
      </c>
      <c r="P40" s="6">
        <f t="shared" si="13"/>
        <v>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>
        <f t="shared" si="12"/>
        <v>0</v>
      </c>
      <c r="O41" s="12">
        <f t="shared" si="16"/>
        <v>0</v>
      </c>
      <c r="P41" s="6">
        <f t="shared" si="13"/>
        <v>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>
        <f t="shared" si="12"/>
        <v>0</v>
      </c>
      <c r="O42" s="12">
        <f t="shared" si="16"/>
        <v>0</v>
      </c>
      <c r="P42" s="6">
        <f t="shared" si="13"/>
        <v>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>
        <f t="shared" si="12"/>
        <v>0</v>
      </c>
      <c r="O43" s="12">
        <f t="shared" si="16"/>
        <v>0</v>
      </c>
      <c r="P43" s="6">
        <f t="shared" si="13"/>
        <v>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>
        <f t="shared" si="12"/>
        <v>0</v>
      </c>
      <c r="O44" s="12">
        <f t="shared" si="16"/>
        <v>0</v>
      </c>
      <c r="P44" s="6">
        <f t="shared" si="13"/>
        <v>0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>
        <f t="shared" si="12"/>
        <v>0</v>
      </c>
      <c r="O45" s="12">
        <f t="shared" si="16"/>
        <v>0</v>
      </c>
      <c r="P45" s="6">
        <f t="shared" si="13"/>
        <v>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>
        <f t="shared" si="12"/>
        <v>0</v>
      </c>
      <c r="O46" s="12">
        <f t="shared" si="16"/>
        <v>0</v>
      </c>
      <c r="P46" s="6">
        <f t="shared" si="13"/>
        <v>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>
        <f t="shared" si="12"/>
        <v>0</v>
      </c>
      <c r="O47" s="12">
        <f t="shared" si="16"/>
        <v>0</v>
      </c>
      <c r="P47" s="6">
        <f t="shared" si="13"/>
        <v>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>
        <f t="shared" si="12"/>
        <v>0</v>
      </c>
      <c r="O48" s="12">
        <f t="shared" si="16"/>
        <v>0</v>
      </c>
      <c r="P48" s="6">
        <f t="shared" si="13"/>
        <v>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>
        <f t="shared" si="12"/>
        <v>0</v>
      </c>
      <c r="O49" s="12">
        <f t="shared" si="16"/>
        <v>0</v>
      </c>
      <c r="P49" s="6">
        <f t="shared" si="13"/>
        <v>0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>
        <f t="shared" si="12"/>
        <v>0</v>
      </c>
      <c r="O50" s="12">
        <f t="shared" si="16"/>
        <v>0</v>
      </c>
      <c r="P50" s="6">
        <f t="shared" si="13"/>
        <v>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>
        <f t="shared" si="12"/>
        <v>0</v>
      </c>
      <c r="O51" s="12">
        <f t="shared" si="16"/>
        <v>0</v>
      </c>
      <c r="P51" s="6">
        <f t="shared" si="13"/>
        <v>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>
        <f t="shared" si="12"/>
        <v>0</v>
      </c>
      <c r="O52" s="12">
        <f t="shared" si="16"/>
        <v>0</v>
      </c>
      <c r="P52" s="6">
        <f t="shared" si="13"/>
        <v>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>
        <f t="shared" si="12"/>
        <v>0</v>
      </c>
      <c r="O53" s="12">
        <f t="shared" si="16"/>
        <v>0</v>
      </c>
      <c r="P53" s="6">
        <f t="shared" si="13"/>
        <v>0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>
        <f t="shared" si="12"/>
        <v>0</v>
      </c>
      <c r="O54" s="12">
        <f t="shared" si="16"/>
        <v>0</v>
      </c>
      <c r="P54" s="6">
        <f t="shared" si="13"/>
        <v>0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>
        <f t="shared" si="12"/>
        <v>0</v>
      </c>
      <c r="O55" s="12">
        <f t="shared" si="16"/>
        <v>0</v>
      </c>
      <c r="P55" s="6">
        <f t="shared" si="13"/>
        <v>0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>
        <f t="shared" si="12"/>
        <v>0</v>
      </c>
      <c r="O56" s="12">
        <f t="shared" si="16"/>
        <v>0</v>
      </c>
      <c r="P56" s="6">
        <f t="shared" si="13"/>
        <v>0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>
        <f t="shared" si="12"/>
        <v>0</v>
      </c>
      <c r="O57" s="12">
        <f t="shared" si="16"/>
        <v>0</v>
      </c>
      <c r="P57" s="6">
        <f t="shared" si="13"/>
        <v>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>
        <f t="shared" si="12"/>
        <v>0</v>
      </c>
      <c r="O58" s="12">
        <f t="shared" si="16"/>
        <v>0</v>
      </c>
      <c r="P58" s="6">
        <f t="shared" si="13"/>
        <v>0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>
        <f t="shared" si="12"/>
        <v>0</v>
      </c>
      <c r="O59" s="12">
        <f t="shared" si="16"/>
        <v>0</v>
      </c>
      <c r="P59" s="6">
        <f t="shared" si="13"/>
        <v>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>
        <f t="shared" si="12"/>
        <v>0</v>
      </c>
      <c r="O60" s="12">
        <f t="shared" si="16"/>
        <v>0</v>
      </c>
      <c r="P60" s="6">
        <f t="shared" si="13"/>
        <v>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>
        <f t="shared" si="12"/>
        <v>0</v>
      </c>
      <c r="O61" s="12">
        <f t="shared" si="16"/>
        <v>0</v>
      </c>
      <c r="P61" s="6">
        <f t="shared" si="13"/>
        <v>0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>
        <f t="shared" si="12"/>
        <v>0</v>
      </c>
      <c r="O62" s="12">
        <f t="shared" si="16"/>
        <v>0</v>
      </c>
      <c r="P62" s="6">
        <f t="shared" si="13"/>
        <v>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>
        <f t="shared" si="12"/>
        <v>0</v>
      </c>
      <c r="O63" s="12">
        <f t="shared" si="16"/>
        <v>0</v>
      </c>
      <c r="P63" s="6">
        <f t="shared" si="13"/>
        <v>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>
        <f t="shared" si="12"/>
        <v>0</v>
      </c>
      <c r="O64" s="12">
        <f t="shared" si="16"/>
        <v>0</v>
      </c>
      <c r="P64" s="6">
        <f t="shared" si="13"/>
        <v>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>
        <f t="shared" si="12"/>
        <v>0</v>
      </c>
      <c r="O65" s="12">
        <f t="shared" si="16"/>
        <v>0</v>
      </c>
      <c r="P65" s="6">
        <f t="shared" si="13"/>
        <v>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>
        <f t="shared" si="12"/>
        <v>0</v>
      </c>
      <c r="O66" s="12">
        <f t="shared" si="16"/>
        <v>0</v>
      </c>
      <c r="P66" s="6">
        <f t="shared" si="13"/>
        <v>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>
        <f t="shared" si="12"/>
        <v>0</v>
      </c>
      <c r="O67" s="12">
        <f t="shared" si="16"/>
        <v>0</v>
      </c>
      <c r="P67" s="6">
        <f t="shared" si="13"/>
        <v>0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>
        <f aca="true" t="shared" si="21" ref="N68:N94">(+J68+K68)*($J$96/($J$96+$K$96))</f>
        <v>0</v>
      </c>
      <c r="O68" s="12">
        <f t="shared" si="16"/>
        <v>0</v>
      </c>
      <c r="P68" s="6">
        <f aca="true" t="shared" si="22" ref="P68:P94">O68*100/$N$96</f>
        <v>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>
        <f t="shared" si="21"/>
        <v>0</v>
      </c>
      <c r="O69" s="12">
        <f aca="true" t="shared" si="25" ref="O69:O94">O68+N69</f>
        <v>0</v>
      </c>
      <c r="P69" s="6">
        <f t="shared" si="22"/>
        <v>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>
        <f t="shared" si="21"/>
        <v>0</v>
      </c>
      <c r="O70" s="12">
        <f t="shared" si="25"/>
        <v>0</v>
      </c>
      <c r="P70" s="6">
        <f t="shared" si="22"/>
        <v>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>
        <f t="shared" si="21"/>
        <v>0</v>
      </c>
      <c r="O71" s="12">
        <f t="shared" si="25"/>
        <v>0</v>
      </c>
      <c r="P71" s="6">
        <f t="shared" si="22"/>
        <v>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>
        <f t="shared" si="21"/>
        <v>0</v>
      </c>
      <c r="O72" s="12">
        <f t="shared" si="25"/>
        <v>0</v>
      </c>
      <c r="P72" s="6">
        <f t="shared" si="22"/>
        <v>0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>
        <v>1</v>
      </c>
      <c r="C73" s="25"/>
      <c r="D73" s="26"/>
      <c r="E73" s="24"/>
      <c r="F73" s="24"/>
      <c r="G73" s="25"/>
      <c r="H73" s="24"/>
      <c r="I73" s="24"/>
      <c r="J73" s="10">
        <f t="shared" si="19"/>
        <v>1</v>
      </c>
      <c r="K73" s="10">
        <f t="shared" si="20"/>
        <v>0</v>
      </c>
      <c r="L73" s="10">
        <f t="shared" si="18"/>
        <v>1</v>
      </c>
      <c r="M73" s="10">
        <f t="shared" si="18"/>
        <v>0</v>
      </c>
      <c r="N73" s="6">
        <f t="shared" si="21"/>
        <v>1</v>
      </c>
      <c r="O73" s="12">
        <f t="shared" si="25"/>
        <v>1</v>
      </c>
      <c r="P73" s="6">
        <f t="shared" si="22"/>
        <v>100</v>
      </c>
      <c r="Q73" s="10">
        <f t="shared" si="23"/>
        <v>1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1</v>
      </c>
      <c r="M74" s="10">
        <f t="shared" si="18"/>
        <v>0</v>
      </c>
      <c r="N74" s="6">
        <f t="shared" si="21"/>
        <v>0</v>
      </c>
      <c r="O74" s="12">
        <f t="shared" si="25"/>
        <v>1</v>
      </c>
      <c r="P74" s="6">
        <f t="shared" si="22"/>
        <v>100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1</v>
      </c>
      <c r="M75" s="10">
        <f t="shared" si="18"/>
        <v>0</v>
      </c>
      <c r="N75" s="6">
        <f t="shared" si="21"/>
        <v>0</v>
      </c>
      <c r="O75" s="12">
        <f t="shared" si="25"/>
        <v>1</v>
      </c>
      <c r="P75" s="6">
        <f t="shared" si="22"/>
        <v>100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1</v>
      </c>
      <c r="M76" s="10">
        <f t="shared" si="18"/>
        <v>0</v>
      </c>
      <c r="N76" s="6">
        <f t="shared" si="21"/>
        <v>0</v>
      </c>
      <c r="O76" s="12">
        <f t="shared" si="25"/>
        <v>1</v>
      </c>
      <c r="P76" s="6">
        <f t="shared" si="22"/>
        <v>100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1</v>
      </c>
      <c r="M77" s="10">
        <f t="shared" si="18"/>
        <v>0</v>
      </c>
      <c r="N77" s="6">
        <f t="shared" si="21"/>
        <v>0</v>
      </c>
      <c r="O77" s="12">
        <f t="shared" si="25"/>
        <v>1</v>
      </c>
      <c r="P77" s="6">
        <f t="shared" si="22"/>
        <v>100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1</v>
      </c>
      <c r="M78" s="10">
        <f t="shared" si="18"/>
        <v>0</v>
      </c>
      <c r="N78" s="6">
        <f t="shared" si="21"/>
        <v>0</v>
      </c>
      <c r="O78" s="12">
        <f t="shared" si="25"/>
        <v>1</v>
      </c>
      <c r="P78" s="6">
        <f t="shared" si="22"/>
        <v>100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1</v>
      </c>
      <c r="M79" s="10">
        <f t="shared" si="18"/>
        <v>0</v>
      </c>
      <c r="N79" s="6">
        <f t="shared" si="21"/>
        <v>0</v>
      </c>
      <c r="O79" s="12">
        <f t="shared" si="25"/>
        <v>1</v>
      </c>
      <c r="P79" s="6">
        <f t="shared" si="22"/>
        <v>100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1</v>
      </c>
      <c r="M80" s="10">
        <f t="shared" si="18"/>
        <v>0</v>
      </c>
      <c r="N80" s="6">
        <f t="shared" si="21"/>
        <v>0</v>
      </c>
      <c r="O80" s="12">
        <f t="shared" si="25"/>
        <v>1</v>
      </c>
      <c r="P80" s="6">
        <f t="shared" si="22"/>
        <v>100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1</v>
      </c>
      <c r="M81" s="10">
        <f t="shared" si="18"/>
        <v>0</v>
      </c>
      <c r="N81" s="6">
        <f t="shared" si="21"/>
        <v>0</v>
      </c>
      <c r="O81" s="12">
        <f t="shared" si="25"/>
        <v>1</v>
      </c>
      <c r="P81" s="6">
        <f t="shared" si="22"/>
        <v>100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1</v>
      </c>
      <c r="M82" s="10">
        <f t="shared" si="18"/>
        <v>0</v>
      </c>
      <c r="N82" s="6">
        <f t="shared" si="21"/>
        <v>0</v>
      </c>
      <c r="O82" s="12">
        <f t="shared" si="25"/>
        <v>1</v>
      </c>
      <c r="P82" s="6">
        <f t="shared" si="22"/>
        <v>100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1</v>
      </c>
      <c r="M83" s="10">
        <f t="shared" si="18"/>
        <v>0</v>
      </c>
      <c r="N83" s="6">
        <f t="shared" si="21"/>
        <v>0</v>
      </c>
      <c r="O83" s="12">
        <f t="shared" si="25"/>
        <v>1</v>
      </c>
      <c r="P83" s="6">
        <f t="shared" si="22"/>
        <v>100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1</v>
      </c>
      <c r="M84" s="10">
        <f t="shared" si="18"/>
        <v>0</v>
      </c>
      <c r="N84" s="6">
        <f t="shared" si="21"/>
        <v>0</v>
      </c>
      <c r="O84" s="12">
        <f t="shared" si="25"/>
        <v>1</v>
      </c>
      <c r="P84" s="6">
        <f t="shared" si="22"/>
        <v>100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1</v>
      </c>
      <c r="M85" s="10">
        <f t="shared" si="26"/>
        <v>0</v>
      </c>
      <c r="N85" s="6">
        <f t="shared" si="21"/>
        <v>0</v>
      </c>
      <c r="O85" s="12">
        <f t="shared" si="25"/>
        <v>1</v>
      </c>
      <c r="P85" s="6">
        <f t="shared" si="22"/>
        <v>100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1</v>
      </c>
      <c r="M86" s="10">
        <f t="shared" si="26"/>
        <v>0</v>
      </c>
      <c r="N86" s="6">
        <f t="shared" si="21"/>
        <v>0</v>
      </c>
      <c r="O86" s="12">
        <f t="shared" si="25"/>
        <v>1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1</v>
      </c>
      <c r="M87" s="10">
        <f t="shared" si="26"/>
        <v>0</v>
      </c>
      <c r="N87" s="6">
        <f t="shared" si="21"/>
        <v>0</v>
      </c>
      <c r="O87" s="12">
        <f t="shared" si="25"/>
        <v>1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1</v>
      </c>
      <c r="M88" s="10">
        <f t="shared" si="26"/>
        <v>0</v>
      </c>
      <c r="N88" s="6">
        <f t="shared" si="21"/>
        <v>0</v>
      </c>
      <c r="O88" s="12">
        <f t="shared" si="25"/>
        <v>1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1</v>
      </c>
      <c r="M89" s="10">
        <f t="shared" si="26"/>
        <v>0</v>
      </c>
      <c r="N89" s="6">
        <f t="shared" si="21"/>
        <v>0</v>
      </c>
      <c r="O89" s="12">
        <f t="shared" si="25"/>
        <v>1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1</v>
      </c>
      <c r="M90" s="10">
        <f t="shared" si="26"/>
        <v>0</v>
      </c>
      <c r="N90" s="6">
        <f t="shared" si="21"/>
        <v>0</v>
      </c>
      <c r="O90" s="12">
        <f t="shared" si="25"/>
        <v>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1</v>
      </c>
      <c r="M91" s="10">
        <f t="shared" si="26"/>
        <v>0</v>
      </c>
      <c r="N91" s="6">
        <f t="shared" si="21"/>
        <v>0</v>
      </c>
      <c r="O91" s="12">
        <f t="shared" si="25"/>
        <v>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1</v>
      </c>
      <c r="M92" s="10">
        <f t="shared" si="26"/>
        <v>0</v>
      </c>
      <c r="N92" s="6">
        <f t="shared" si="21"/>
        <v>0</v>
      </c>
      <c r="O92" s="12">
        <f t="shared" si="25"/>
        <v>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1</v>
      </c>
      <c r="M93" s="10">
        <f t="shared" si="26"/>
        <v>0</v>
      </c>
      <c r="N93" s="6">
        <f t="shared" si="21"/>
        <v>0</v>
      </c>
      <c r="O93" s="12">
        <f t="shared" si="25"/>
        <v>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1</v>
      </c>
      <c r="M94" s="10">
        <f t="shared" si="26"/>
        <v>0</v>
      </c>
      <c r="N94" s="6">
        <f t="shared" si="21"/>
        <v>0</v>
      </c>
      <c r="O94" s="12">
        <f t="shared" si="25"/>
        <v>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1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1</v>
      </c>
      <c r="K96" s="10">
        <f t="shared" si="27"/>
        <v>0</v>
      </c>
      <c r="L96" s="10"/>
      <c r="M96" s="10"/>
      <c r="N96" s="10">
        <f>SUM(N4:N94)</f>
        <v>1</v>
      </c>
      <c r="O96" s="10"/>
      <c r="P96" s="10"/>
      <c r="Q96" s="10">
        <f>SUM(Q4:Q94)</f>
        <v>1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 s="19"/>
      <c r="C103" s="19"/>
      <c r="D103" s="19"/>
      <c r="E103" s="19"/>
      <c r="F103" s="19"/>
      <c r="G103" s="19"/>
      <c r="H103" s="19"/>
      <c r="I103" s="19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4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66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1994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6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2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>
        <f aca="true" t="shared" si="2" ref="N4:N35">(+J4+K4)*($J$96/($J$96+$K$96))</f>
        <v>0</v>
      </c>
      <c r="O4" s="12">
        <f>N4</f>
        <v>0</v>
      </c>
      <c r="P4" s="6">
        <f aca="true" t="shared" si="3" ref="P4:P35">O4*100/$N$96</f>
        <v>0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>
        <f>SUM(N4:N10)</f>
        <v>0</v>
      </c>
      <c r="AA4" s="6">
        <f aca="true" t="shared" si="6" ref="AA4:AA16">Z4*100/$Z$17</f>
        <v>0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>
        <f t="shared" si="2"/>
        <v>0</v>
      </c>
      <c r="O5" s="12">
        <f aca="true" t="shared" si="8" ref="O5:O36">O4+N5</f>
        <v>0</v>
      </c>
      <c r="P5" s="6">
        <f t="shared" si="3"/>
        <v>0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2</v>
      </c>
      <c r="W5" s="5"/>
      <c r="X5" s="5"/>
      <c r="Y5" s="14" t="s">
        <v>39</v>
      </c>
      <c r="Z5" s="12">
        <f>SUM(N11:N17)</f>
        <v>0</v>
      </c>
      <c r="AA5" s="6">
        <f t="shared" si="6"/>
        <v>0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>
        <f t="shared" si="2"/>
        <v>0</v>
      </c>
      <c r="O6" s="12">
        <f t="shared" si="8"/>
        <v>0</v>
      </c>
      <c r="P6" s="6">
        <f t="shared" si="3"/>
        <v>0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4</v>
      </c>
      <c r="W6" s="5"/>
      <c r="X6" s="14" t="s">
        <v>41</v>
      </c>
      <c r="Z6" s="12">
        <f>SUM(N18:N24)</f>
        <v>0</v>
      </c>
      <c r="AA6" s="6">
        <f t="shared" si="6"/>
        <v>0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>
        <f t="shared" si="2"/>
        <v>0</v>
      </c>
      <c r="O7" s="12">
        <f t="shared" si="8"/>
        <v>0</v>
      </c>
      <c r="P7" s="6">
        <f t="shared" si="3"/>
        <v>0</v>
      </c>
      <c r="Q7" s="10">
        <f t="shared" si="4"/>
        <v>0</v>
      </c>
      <c r="R7" s="10">
        <f t="shared" si="5"/>
        <v>0</v>
      </c>
      <c r="T7" s="9" t="s">
        <v>42</v>
      </c>
      <c r="V7" s="6">
        <f>V6*100/(V5+V6)</f>
        <v>66.66666666666667</v>
      </c>
      <c r="W7" s="5"/>
      <c r="Y7" s="14" t="s">
        <v>43</v>
      </c>
      <c r="Z7" s="12">
        <f>SUM(N25:N31)</f>
        <v>0</v>
      </c>
      <c r="AA7" s="6">
        <f t="shared" si="6"/>
        <v>0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>
        <f t="shared" si="2"/>
        <v>0</v>
      </c>
      <c r="O8" s="12">
        <f t="shared" si="8"/>
        <v>0</v>
      </c>
      <c r="P8" s="6">
        <f t="shared" si="3"/>
        <v>0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>
        <f>SUM(N32:N38)</f>
        <v>0</v>
      </c>
      <c r="AA8" s="6">
        <f t="shared" si="6"/>
        <v>0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>
        <f t="shared" si="2"/>
        <v>0</v>
      </c>
      <c r="O9" s="12">
        <f t="shared" si="8"/>
        <v>0</v>
      </c>
      <c r="P9" s="6">
        <f t="shared" si="3"/>
        <v>0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>
        <f>SUM(N39:N45)</f>
        <v>-0.5</v>
      </c>
      <c r="AA9" s="6">
        <f t="shared" si="6"/>
        <v>50</v>
      </c>
      <c r="AB9" s="12">
        <f>SUM(Q39:Q45)+SUM(R39:R45)</f>
        <v>1</v>
      </c>
      <c r="AC9" s="12">
        <f>100*SUM(Q39:Q45)/AB9</f>
        <v>100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>
        <f t="shared" si="2"/>
        <v>0</v>
      </c>
      <c r="O10" s="12">
        <f t="shared" si="8"/>
        <v>0</v>
      </c>
      <c r="P10" s="6">
        <f t="shared" si="3"/>
        <v>0</v>
      </c>
      <c r="Q10" s="10">
        <f t="shared" si="4"/>
        <v>0</v>
      </c>
      <c r="R10" s="10">
        <f t="shared" si="5"/>
        <v>0</v>
      </c>
      <c r="U10" s="9" t="s">
        <v>4</v>
      </c>
      <c r="V10" s="6">
        <f>100*(+C96/(B96+C96))</f>
        <v>0</v>
      </c>
      <c r="W10" s="5"/>
      <c r="X10" s="15" t="s">
        <v>47</v>
      </c>
      <c r="Z10" s="12">
        <f>SUM(N46:N52)</f>
        <v>-0.5</v>
      </c>
      <c r="AA10" s="6">
        <f t="shared" si="6"/>
        <v>50</v>
      </c>
      <c r="AB10" s="12">
        <f>SUM(Q46:Q52)+SUM(R46:R52)</f>
        <v>1</v>
      </c>
      <c r="AC10" s="12">
        <f>100*SUM(Q46:Q52)/AB10</f>
        <v>100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>
        <f t="shared" si="2"/>
        <v>0</v>
      </c>
      <c r="O11" s="12">
        <f t="shared" si="8"/>
        <v>0</v>
      </c>
      <c r="P11" s="6">
        <f t="shared" si="3"/>
        <v>0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>
        <f>100*(+G96/(F96+G96))</f>
        <v>66.66666666666666</v>
      </c>
      <c r="W11" s="5"/>
      <c r="Y11" s="15" t="s">
        <v>48</v>
      </c>
      <c r="Z11" s="12">
        <f>SUM(N53:N59)</f>
        <v>0</v>
      </c>
      <c r="AA11" s="6">
        <f t="shared" si="6"/>
        <v>0</v>
      </c>
      <c r="AB11" s="12">
        <f>SUM(Q53:Q59)+SUM(R53:R59)</f>
        <v>4</v>
      </c>
      <c r="AC11" s="12">
        <f>100*SUM(Q53:Q59)/AB11</f>
        <v>50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>
        <f t="shared" si="2"/>
        <v>0</v>
      </c>
      <c r="O12" s="12">
        <f t="shared" si="8"/>
        <v>0</v>
      </c>
      <c r="P12" s="6">
        <f t="shared" si="3"/>
        <v>0</v>
      </c>
      <c r="Q12" s="10">
        <f t="shared" si="4"/>
        <v>0</v>
      </c>
      <c r="R12" s="10">
        <f t="shared" si="5"/>
        <v>0</v>
      </c>
      <c r="U12" s="9" t="s">
        <v>49</v>
      </c>
      <c r="V12" s="6">
        <f>100*((G96+C96)/(B96+C96+F96+G96))</f>
        <v>50</v>
      </c>
      <c r="W12" s="5"/>
      <c r="X12" s="15" t="s">
        <v>50</v>
      </c>
      <c r="Z12" s="12">
        <f>SUM(N60:N66)</f>
        <v>0</v>
      </c>
      <c r="AA12" s="6">
        <f t="shared" si="6"/>
        <v>0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>
        <f t="shared" si="2"/>
        <v>0</v>
      </c>
      <c r="O13" s="12">
        <f t="shared" si="8"/>
        <v>0</v>
      </c>
      <c r="P13" s="6">
        <f t="shared" si="3"/>
        <v>0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>
        <f>SUM(N67:N73)</f>
        <v>0</v>
      </c>
      <c r="AA13" s="6">
        <f t="shared" si="6"/>
        <v>0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>
        <f t="shared" si="2"/>
        <v>0</v>
      </c>
      <c r="O14" s="12">
        <f t="shared" si="8"/>
        <v>0</v>
      </c>
      <c r="P14" s="6">
        <f t="shared" si="3"/>
        <v>0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>
        <f>SUM(N74:N80)</f>
        <v>0</v>
      </c>
      <c r="AA14" s="6">
        <f t="shared" si="6"/>
        <v>0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>
        <f t="shared" si="2"/>
        <v>0</v>
      </c>
      <c r="O15" s="12">
        <f t="shared" si="8"/>
        <v>0</v>
      </c>
      <c r="P15" s="6">
        <f t="shared" si="3"/>
        <v>0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>
        <f>SUM(N81:N87)</f>
        <v>0</v>
      </c>
      <c r="AA15" s="6">
        <f t="shared" si="6"/>
        <v>0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>
        <f t="shared" si="2"/>
        <v>0</v>
      </c>
      <c r="O16" s="12">
        <f t="shared" si="8"/>
        <v>0</v>
      </c>
      <c r="P16" s="6">
        <f t="shared" si="3"/>
        <v>0</v>
      </c>
      <c r="Q16" s="10">
        <f t="shared" si="4"/>
        <v>0</v>
      </c>
      <c r="R16" s="10">
        <f t="shared" si="5"/>
        <v>0</v>
      </c>
      <c r="X16" s="15" t="s">
        <v>54</v>
      </c>
      <c r="Z16" s="12">
        <f>SUM(N88:N94)</f>
        <v>0</v>
      </c>
      <c r="AA16" s="6">
        <f t="shared" si="6"/>
        <v>0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>
        <f t="shared" si="2"/>
        <v>0</v>
      </c>
      <c r="O17" s="12">
        <f t="shared" si="8"/>
        <v>0</v>
      </c>
      <c r="P17" s="6">
        <f t="shared" si="3"/>
        <v>0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>
        <f>SUM(Z4:Z16)</f>
        <v>-1</v>
      </c>
      <c r="AA17" s="10">
        <f>SUM(AA4:AA16)</f>
        <v>100</v>
      </c>
      <c r="AB17" s="10">
        <f>SUM(AB4:AB16)</f>
        <v>6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>
        <f t="shared" si="2"/>
        <v>0</v>
      </c>
      <c r="O18" s="12">
        <f t="shared" si="8"/>
        <v>0</v>
      </c>
      <c r="P18" s="6">
        <f t="shared" si="3"/>
        <v>0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>
        <f t="shared" si="2"/>
        <v>0</v>
      </c>
      <c r="O19" s="12">
        <f t="shared" si="8"/>
        <v>0</v>
      </c>
      <c r="P19" s="6">
        <f t="shared" si="3"/>
        <v>0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>
        <f t="shared" si="2"/>
        <v>0</v>
      </c>
      <c r="O20" s="12">
        <f t="shared" si="8"/>
        <v>0</v>
      </c>
      <c r="P20" s="6">
        <f t="shared" si="3"/>
        <v>0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>
        <f t="shared" si="2"/>
        <v>0</v>
      </c>
      <c r="O21" s="12">
        <f t="shared" si="8"/>
        <v>0</v>
      </c>
      <c r="P21" s="6">
        <f t="shared" si="3"/>
        <v>0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>
        <f t="shared" si="2"/>
        <v>0</v>
      </c>
      <c r="O22" s="12">
        <f t="shared" si="8"/>
        <v>0</v>
      </c>
      <c r="P22" s="6">
        <f t="shared" si="3"/>
        <v>0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>
        <f t="shared" si="2"/>
        <v>0</v>
      </c>
      <c r="O23" s="12">
        <f t="shared" si="8"/>
        <v>0</v>
      </c>
      <c r="P23" s="6">
        <f t="shared" si="3"/>
        <v>0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>
        <f t="shared" si="2"/>
        <v>0</v>
      </c>
      <c r="O24" s="12">
        <f t="shared" si="8"/>
        <v>0</v>
      </c>
      <c r="P24" s="6">
        <f t="shared" si="3"/>
        <v>0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>
        <f t="shared" si="2"/>
        <v>0</v>
      </c>
      <c r="O25" s="12">
        <f t="shared" si="8"/>
        <v>0</v>
      </c>
      <c r="P25" s="6">
        <f t="shared" si="3"/>
        <v>0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>
        <f t="shared" si="2"/>
        <v>0</v>
      </c>
      <c r="O26" s="12">
        <f t="shared" si="8"/>
        <v>0</v>
      </c>
      <c r="P26" s="6">
        <f t="shared" si="3"/>
        <v>0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>
        <f t="shared" si="2"/>
        <v>0</v>
      </c>
      <c r="O27" s="12">
        <f t="shared" si="8"/>
        <v>0</v>
      </c>
      <c r="P27" s="6">
        <f t="shared" si="3"/>
        <v>0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>
        <f t="shared" si="2"/>
        <v>0</v>
      </c>
      <c r="O28" s="12">
        <f t="shared" si="8"/>
        <v>0</v>
      </c>
      <c r="P28" s="6">
        <f t="shared" si="3"/>
        <v>0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>
        <f t="shared" si="2"/>
        <v>0</v>
      </c>
      <c r="O29" s="12">
        <f t="shared" si="8"/>
        <v>0</v>
      </c>
      <c r="P29" s="6">
        <f t="shared" si="3"/>
        <v>0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>
        <f t="shared" si="2"/>
        <v>0</v>
      </c>
      <c r="O30" s="12">
        <f t="shared" si="8"/>
        <v>0</v>
      </c>
      <c r="P30" s="6">
        <f t="shared" si="3"/>
        <v>0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>
        <f t="shared" si="2"/>
        <v>0</v>
      </c>
      <c r="O31" s="12">
        <f t="shared" si="8"/>
        <v>0</v>
      </c>
      <c r="P31" s="6">
        <f t="shared" si="3"/>
        <v>0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>
        <f t="shared" si="2"/>
        <v>0</v>
      </c>
      <c r="O32" s="12">
        <f t="shared" si="8"/>
        <v>0</v>
      </c>
      <c r="P32" s="6">
        <f t="shared" si="3"/>
        <v>0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>
        <f t="shared" si="2"/>
        <v>0</v>
      </c>
      <c r="O33" s="12">
        <f t="shared" si="8"/>
        <v>0</v>
      </c>
      <c r="P33" s="6">
        <f t="shared" si="3"/>
        <v>0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>
        <f t="shared" si="2"/>
        <v>0</v>
      </c>
      <c r="O34" s="12">
        <f t="shared" si="8"/>
        <v>0</v>
      </c>
      <c r="P34" s="6">
        <f t="shared" si="3"/>
        <v>0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>
        <f t="shared" si="2"/>
        <v>0</v>
      </c>
      <c r="O35" s="12">
        <f t="shared" si="8"/>
        <v>0</v>
      </c>
      <c r="P35" s="6">
        <f t="shared" si="3"/>
        <v>0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>
        <f aca="true" t="shared" si="12" ref="N36:N67">(+J36+K36)*($J$96/($J$96+$K$96))</f>
        <v>0</v>
      </c>
      <c r="O36" s="12">
        <f t="shared" si="8"/>
        <v>0</v>
      </c>
      <c r="P36" s="6">
        <f aca="true" t="shared" si="13" ref="P36:P67">O36*100/$N$96</f>
        <v>0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>
        <f t="shared" si="12"/>
        <v>0</v>
      </c>
      <c r="O37" s="12">
        <f aca="true" t="shared" si="16" ref="O37:O68">O36+N37</f>
        <v>0</v>
      </c>
      <c r="P37" s="6">
        <f t="shared" si="13"/>
        <v>0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>
        <f t="shared" si="12"/>
        <v>0</v>
      </c>
      <c r="O38" s="12">
        <f t="shared" si="16"/>
        <v>0</v>
      </c>
      <c r="P38" s="6">
        <f t="shared" si="13"/>
        <v>0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>
        <f t="shared" si="12"/>
        <v>0</v>
      </c>
      <c r="O39" s="12">
        <f t="shared" si="16"/>
        <v>0</v>
      </c>
      <c r="P39" s="6">
        <f t="shared" si="13"/>
        <v>0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>
        <f t="shared" si="12"/>
        <v>0</v>
      </c>
      <c r="O40" s="12">
        <f t="shared" si="16"/>
        <v>0</v>
      </c>
      <c r="P40" s="6">
        <f t="shared" si="13"/>
        <v>0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>
        <f t="shared" si="12"/>
        <v>0</v>
      </c>
      <c r="O41" s="12">
        <f t="shared" si="16"/>
        <v>0</v>
      </c>
      <c r="P41" s="6">
        <f t="shared" si="13"/>
        <v>0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>
        <f t="shared" si="12"/>
        <v>0</v>
      </c>
      <c r="O42" s="12">
        <f t="shared" si="16"/>
        <v>0</v>
      </c>
      <c r="P42" s="6">
        <f t="shared" si="13"/>
        <v>0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>
        <f t="shared" si="12"/>
        <v>0</v>
      </c>
      <c r="O43" s="12">
        <f t="shared" si="16"/>
        <v>0</v>
      </c>
      <c r="P43" s="6">
        <f t="shared" si="13"/>
        <v>0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>
        <v>1</v>
      </c>
      <c r="C44" s="24"/>
      <c r="D44" s="24"/>
      <c r="E44" s="24"/>
      <c r="F44" s="24"/>
      <c r="G44" s="24"/>
      <c r="H44" s="24"/>
      <c r="I44" s="24"/>
      <c r="J44" s="10">
        <f t="shared" si="10"/>
        <v>1</v>
      </c>
      <c r="K44" s="10">
        <f t="shared" si="11"/>
        <v>0</v>
      </c>
      <c r="L44" s="10">
        <f t="shared" si="9"/>
        <v>1</v>
      </c>
      <c r="M44" s="10">
        <f t="shared" si="9"/>
        <v>0</v>
      </c>
      <c r="N44" s="6">
        <f t="shared" si="12"/>
        <v>-0.5</v>
      </c>
      <c r="O44" s="12">
        <f t="shared" si="16"/>
        <v>-0.5</v>
      </c>
      <c r="P44" s="6">
        <f t="shared" si="13"/>
        <v>50</v>
      </c>
      <c r="Q44" s="10">
        <f t="shared" si="14"/>
        <v>1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1</v>
      </c>
      <c r="M45" s="10">
        <f t="shared" si="17"/>
        <v>0</v>
      </c>
      <c r="N45" s="6">
        <f t="shared" si="12"/>
        <v>0</v>
      </c>
      <c r="O45" s="12">
        <f t="shared" si="16"/>
        <v>-0.5</v>
      </c>
      <c r="P45" s="6">
        <f t="shared" si="13"/>
        <v>50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1</v>
      </c>
      <c r="M46" s="10">
        <f t="shared" si="17"/>
        <v>0</v>
      </c>
      <c r="N46" s="6">
        <f t="shared" si="12"/>
        <v>0</v>
      </c>
      <c r="O46" s="12">
        <f t="shared" si="16"/>
        <v>-0.5</v>
      </c>
      <c r="P46" s="6">
        <f t="shared" si="13"/>
        <v>50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1</v>
      </c>
      <c r="M47" s="10">
        <f t="shared" si="17"/>
        <v>0</v>
      </c>
      <c r="N47" s="6">
        <f t="shared" si="12"/>
        <v>0</v>
      </c>
      <c r="O47" s="12">
        <f t="shared" si="16"/>
        <v>-0.5</v>
      </c>
      <c r="P47" s="6">
        <f t="shared" si="13"/>
        <v>50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1</v>
      </c>
      <c r="M48" s="10">
        <f t="shared" si="17"/>
        <v>0</v>
      </c>
      <c r="N48" s="6">
        <f t="shared" si="12"/>
        <v>0</v>
      </c>
      <c r="O48" s="12">
        <f t="shared" si="16"/>
        <v>-0.5</v>
      </c>
      <c r="P48" s="6">
        <f t="shared" si="13"/>
        <v>50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>
        <v>1</v>
      </c>
      <c r="H49" s="24"/>
      <c r="I49" s="24"/>
      <c r="J49" s="10">
        <f t="shared" si="10"/>
        <v>0</v>
      </c>
      <c r="K49" s="10">
        <f t="shared" si="11"/>
        <v>1</v>
      </c>
      <c r="L49" s="10">
        <f t="shared" si="17"/>
        <v>1</v>
      </c>
      <c r="M49" s="10">
        <f t="shared" si="17"/>
        <v>1</v>
      </c>
      <c r="N49" s="6">
        <f t="shared" si="12"/>
        <v>-0.5</v>
      </c>
      <c r="O49" s="12">
        <f t="shared" si="16"/>
        <v>-1</v>
      </c>
      <c r="P49" s="6">
        <f t="shared" si="13"/>
        <v>100</v>
      </c>
      <c r="Q49" s="10">
        <f t="shared" si="14"/>
        <v>1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1</v>
      </c>
      <c r="M50" s="10">
        <f t="shared" si="17"/>
        <v>1</v>
      </c>
      <c r="N50" s="6">
        <f t="shared" si="12"/>
        <v>0</v>
      </c>
      <c r="O50" s="12">
        <f t="shared" si="16"/>
        <v>-1</v>
      </c>
      <c r="P50" s="6">
        <f t="shared" si="13"/>
        <v>100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1</v>
      </c>
      <c r="M51" s="10">
        <f t="shared" si="17"/>
        <v>1</v>
      </c>
      <c r="N51" s="6">
        <f t="shared" si="12"/>
        <v>0</v>
      </c>
      <c r="O51" s="12">
        <f t="shared" si="16"/>
        <v>-1</v>
      </c>
      <c r="P51" s="6">
        <f t="shared" si="13"/>
        <v>100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1</v>
      </c>
      <c r="M52" s="10">
        <f t="shared" si="17"/>
        <v>1</v>
      </c>
      <c r="N52" s="6">
        <f t="shared" si="12"/>
        <v>0</v>
      </c>
      <c r="O52" s="12">
        <f t="shared" si="16"/>
        <v>-1</v>
      </c>
      <c r="P52" s="6">
        <f t="shared" si="13"/>
        <v>100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1</v>
      </c>
      <c r="M53" s="10">
        <f t="shared" si="17"/>
        <v>1</v>
      </c>
      <c r="N53" s="6">
        <f t="shared" si="12"/>
        <v>0</v>
      </c>
      <c r="O53" s="12">
        <f t="shared" si="16"/>
        <v>-1</v>
      </c>
      <c r="P53" s="6">
        <f t="shared" si="13"/>
        <v>100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>
        <v>1</v>
      </c>
      <c r="H54" s="24"/>
      <c r="I54" s="24"/>
      <c r="J54" s="10">
        <f t="shared" si="10"/>
        <v>0</v>
      </c>
      <c r="K54" s="10">
        <f t="shared" si="11"/>
        <v>1</v>
      </c>
      <c r="L54" s="10">
        <f t="shared" si="17"/>
        <v>1</v>
      </c>
      <c r="M54" s="10">
        <f t="shared" si="17"/>
        <v>2</v>
      </c>
      <c r="N54" s="6">
        <f t="shared" si="12"/>
        <v>-0.5</v>
      </c>
      <c r="O54" s="12">
        <f t="shared" si="16"/>
        <v>-1.5</v>
      </c>
      <c r="P54" s="6">
        <f t="shared" si="13"/>
        <v>150</v>
      </c>
      <c r="Q54" s="10">
        <f t="shared" si="14"/>
        <v>1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1</v>
      </c>
      <c r="M55" s="10">
        <f t="shared" si="17"/>
        <v>2</v>
      </c>
      <c r="N55" s="6">
        <f t="shared" si="12"/>
        <v>0</v>
      </c>
      <c r="O55" s="12">
        <f t="shared" si="16"/>
        <v>-1.5</v>
      </c>
      <c r="P55" s="6">
        <f t="shared" si="13"/>
        <v>150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>
        <v>1</v>
      </c>
      <c r="E56" s="24"/>
      <c r="F56" s="24">
        <v>1</v>
      </c>
      <c r="G56" s="24"/>
      <c r="H56" s="24"/>
      <c r="I56" s="24"/>
      <c r="J56" s="10">
        <f t="shared" si="10"/>
        <v>-1</v>
      </c>
      <c r="K56" s="10">
        <f t="shared" si="11"/>
        <v>1</v>
      </c>
      <c r="L56" s="10">
        <f t="shared" si="17"/>
        <v>0</v>
      </c>
      <c r="M56" s="10">
        <f t="shared" si="17"/>
        <v>3</v>
      </c>
      <c r="N56" s="6">
        <f t="shared" si="12"/>
        <v>0</v>
      </c>
      <c r="O56" s="12">
        <f t="shared" si="16"/>
        <v>-1.5</v>
      </c>
      <c r="P56" s="6">
        <f t="shared" si="13"/>
        <v>150</v>
      </c>
      <c r="Q56" s="10">
        <f t="shared" si="14"/>
        <v>1</v>
      </c>
      <c r="R56" s="10">
        <f t="shared" si="15"/>
        <v>1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3</v>
      </c>
      <c r="N57" s="6">
        <f t="shared" si="12"/>
        <v>0</v>
      </c>
      <c r="O57" s="12">
        <f t="shared" si="16"/>
        <v>-1.5</v>
      </c>
      <c r="P57" s="6">
        <f t="shared" si="13"/>
        <v>150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>
        <v>1</v>
      </c>
      <c r="F58" s="24"/>
      <c r="G58" s="24"/>
      <c r="H58" s="24"/>
      <c r="I58" s="24"/>
      <c r="J58" s="10">
        <f t="shared" si="10"/>
        <v>-1</v>
      </c>
      <c r="K58" s="10">
        <f t="shared" si="11"/>
        <v>0</v>
      </c>
      <c r="L58" s="10">
        <f t="shared" si="17"/>
        <v>-1</v>
      </c>
      <c r="M58" s="10">
        <f t="shared" si="17"/>
        <v>3</v>
      </c>
      <c r="N58" s="6">
        <f t="shared" si="12"/>
        <v>0.5</v>
      </c>
      <c r="O58" s="12">
        <f t="shared" si="16"/>
        <v>-1</v>
      </c>
      <c r="P58" s="6">
        <f t="shared" si="13"/>
        <v>100</v>
      </c>
      <c r="Q58" s="10">
        <f t="shared" si="14"/>
        <v>0</v>
      </c>
      <c r="R58" s="10">
        <f t="shared" si="15"/>
        <v>1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-1</v>
      </c>
      <c r="M59" s="10">
        <f t="shared" si="17"/>
        <v>3</v>
      </c>
      <c r="N59" s="6">
        <f t="shared" si="12"/>
        <v>0</v>
      </c>
      <c r="O59" s="12">
        <f t="shared" si="16"/>
        <v>-1</v>
      </c>
      <c r="P59" s="6">
        <f t="shared" si="13"/>
        <v>100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-1</v>
      </c>
      <c r="M60" s="10">
        <f t="shared" si="17"/>
        <v>3</v>
      </c>
      <c r="N60" s="6">
        <f t="shared" si="12"/>
        <v>0</v>
      </c>
      <c r="O60" s="12">
        <f t="shared" si="16"/>
        <v>-1</v>
      </c>
      <c r="P60" s="6">
        <f t="shared" si="13"/>
        <v>100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-1</v>
      </c>
      <c r="M61" s="10">
        <f t="shared" si="17"/>
        <v>3</v>
      </c>
      <c r="N61" s="6">
        <f t="shared" si="12"/>
        <v>0</v>
      </c>
      <c r="O61" s="12">
        <f t="shared" si="16"/>
        <v>-1</v>
      </c>
      <c r="P61" s="6">
        <f t="shared" si="13"/>
        <v>100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-1</v>
      </c>
      <c r="M62" s="10">
        <f t="shared" si="17"/>
        <v>3</v>
      </c>
      <c r="N62" s="6">
        <f t="shared" si="12"/>
        <v>0</v>
      </c>
      <c r="O62" s="12">
        <f t="shared" si="16"/>
        <v>-1</v>
      </c>
      <c r="P62" s="6">
        <f t="shared" si="13"/>
        <v>100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-1</v>
      </c>
      <c r="M63" s="10">
        <f t="shared" si="17"/>
        <v>3</v>
      </c>
      <c r="N63" s="6">
        <f t="shared" si="12"/>
        <v>0</v>
      </c>
      <c r="O63" s="12">
        <f t="shared" si="16"/>
        <v>-1</v>
      </c>
      <c r="P63" s="6">
        <f t="shared" si="13"/>
        <v>100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-1</v>
      </c>
      <c r="M64" s="10">
        <f t="shared" si="17"/>
        <v>3</v>
      </c>
      <c r="N64" s="6">
        <f t="shared" si="12"/>
        <v>0</v>
      </c>
      <c r="O64" s="12">
        <f t="shared" si="16"/>
        <v>-1</v>
      </c>
      <c r="P64" s="6">
        <f t="shared" si="13"/>
        <v>100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-1</v>
      </c>
      <c r="M65" s="10">
        <f t="shared" si="18"/>
        <v>3</v>
      </c>
      <c r="N65" s="6">
        <f t="shared" si="12"/>
        <v>0</v>
      </c>
      <c r="O65" s="12">
        <f t="shared" si="16"/>
        <v>-1</v>
      </c>
      <c r="P65" s="6">
        <f t="shared" si="13"/>
        <v>100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-1</v>
      </c>
      <c r="M66" s="10">
        <f t="shared" si="18"/>
        <v>3</v>
      </c>
      <c r="N66" s="6">
        <f t="shared" si="12"/>
        <v>0</v>
      </c>
      <c r="O66" s="12">
        <f t="shared" si="16"/>
        <v>-1</v>
      </c>
      <c r="P66" s="6">
        <f t="shared" si="13"/>
        <v>100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-1</v>
      </c>
      <c r="M67" s="10">
        <f t="shared" si="18"/>
        <v>3</v>
      </c>
      <c r="N67" s="6">
        <f t="shared" si="12"/>
        <v>0</v>
      </c>
      <c r="O67" s="12">
        <f t="shared" si="16"/>
        <v>-1</v>
      </c>
      <c r="P67" s="6">
        <f t="shared" si="13"/>
        <v>100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-1</v>
      </c>
      <c r="M68" s="10">
        <f t="shared" si="18"/>
        <v>3</v>
      </c>
      <c r="N68" s="6">
        <f aca="true" t="shared" si="21" ref="N68:N94">(+J68+K68)*($J$96/($J$96+$K$96))</f>
        <v>0</v>
      </c>
      <c r="O68" s="12">
        <f t="shared" si="16"/>
        <v>-1</v>
      </c>
      <c r="P68" s="6">
        <f aca="true" t="shared" si="22" ref="P68:P94">O68*100/$N$96</f>
        <v>100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-1</v>
      </c>
      <c r="M69" s="10">
        <f t="shared" si="18"/>
        <v>3</v>
      </c>
      <c r="N69" s="6">
        <f t="shared" si="21"/>
        <v>0</v>
      </c>
      <c r="O69" s="12">
        <f aca="true" t="shared" si="25" ref="O69:O94">O68+N69</f>
        <v>-1</v>
      </c>
      <c r="P69" s="6">
        <f t="shared" si="22"/>
        <v>100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-1</v>
      </c>
      <c r="M70" s="10">
        <f t="shared" si="18"/>
        <v>3</v>
      </c>
      <c r="N70" s="6">
        <f t="shared" si="21"/>
        <v>0</v>
      </c>
      <c r="O70" s="12">
        <f t="shared" si="25"/>
        <v>-1</v>
      </c>
      <c r="P70" s="6">
        <f t="shared" si="22"/>
        <v>100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-1</v>
      </c>
      <c r="M71" s="10">
        <f t="shared" si="18"/>
        <v>3</v>
      </c>
      <c r="N71" s="6">
        <f t="shared" si="21"/>
        <v>0</v>
      </c>
      <c r="O71" s="12">
        <f t="shared" si="25"/>
        <v>-1</v>
      </c>
      <c r="P71" s="6">
        <f t="shared" si="22"/>
        <v>100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-1</v>
      </c>
      <c r="M72" s="10">
        <f t="shared" si="18"/>
        <v>3</v>
      </c>
      <c r="N72" s="6">
        <f t="shared" si="21"/>
        <v>0</v>
      </c>
      <c r="O72" s="12">
        <f t="shared" si="25"/>
        <v>-1</v>
      </c>
      <c r="P72" s="6">
        <f t="shared" si="22"/>
        <v>100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-1</v>
      </c>
      <c r="M73" s="10">
        <f t="shared" si="18"/>
        <v>3</v>
      </c>
      <c r="N73" s="6">
        <f t="shared" si="21"/>
        <v>0</v>
      </c>
      <c r="O73" s="12">
        <f t="shared" si="25"/>
        <v>-1</v>
      </c>
      <c r="P73" s="6">
        <f t="shared" si="22"/>
        <v>100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-1</v>
      </c>
      <c r="M74" s="10">
        <f t="shared" si="18"/>
        <v>3</v>
      </c>
      <c r="N74" s="6">
        <f t="shared" si="21"/>
        <v>0</v>
      </c>
      <c r="O74" s="12">
        <f t="shared" si="25"/>
        <v>-1</v>
      </c>
      <c r="P74" s="6">
        <f t="shared" si="22"/>
        <v>100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-1</v>
      </c>
      <c r="M75" s="10">
        <f t="shared" si="18"/>
        <v>3</v>
      </c>
      <c r="N75" s="6">
        <f t="shared" si="21"/>
        <v>0</v>
      </c>
      <c r="O75" s="12">
        <f t="shared" si="25"/>
        <v>-1</v>
      </c>
      <c r="P75" s="6">
        <f t="shared" si="22"/>
        <v>100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-1</v>
      </c>
      <c r="M76" s="10">
        <f t="shared" si="18"/>
        <v>3</v>
      </c>
      <c r="N76" s="6">
        <f t="shared" si="21"/>
        <v>0</v>
      </c>
      <c r="O76" s="12">
        <f t="shared" si="25"/>
        <v>-1</v>
      </c>
      <c r="P76" s="6">
        <f t="shared" si="22"/>
        <v>100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-1</v>
      </c>
      <c r="M77" s="10">
        <f t="shared" si="18"/>
        <v>3</v>
      </c>
      <c r="N77" s="6">
        <f t="shared" si="21"/>
        <v>0</v>
      </c>
      <c r="O77" s="12">
        <f t="shared" si="25"/>
        <v>-1</v>
      </c>
      <c r="P77" s="6">
        <f t="shared" si="22"/>
        <v>100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-1</v>
      </c>
      <c r="M78" s="10">
        <f t="shared" si="18"/>
        <v>3</v>
      </c>
      <c r="N78" s="6">
        <f t="shared" si="21"/>
        <v>0</v>
      </c>
      <c r="O78" s="12">
        <f t="shared" si="25"/>
        <v>-1</v>
      </c>
      <c r="P78" s="6">
        <f t="shared" si="22"/>
        <v>100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-1</v>
      </c>
      <c r="M79" s="10">
        <f t="shared" si="18"/>
        <v>3</v>
      </c>
      <c r="N79" s="6">
        <f t="shared" si="21"/>
        <v>0</v>
      </c>
      <c r="O79" s="12">
        <f t="shared" si="25"/>
        <v>-1</v>
      </c>
      <c r="P79" s="6">
        <f t="shared" si="22"/>
        <v>100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-1</v>
      </c>
      <c r="M80" s="10">
        <f t="shared" si="18"/>
        <v>3</v>
      </c>
      <c r="N80" s="6">
        <f t="shared" si="21"/>
        <v>0</v>
      </c>
      <c r="O80" s="12">
        <f t="shared" si="25"/>
        <v>-1</v>
      </c>
      <c r="P80" s="6">
        <f t="shared" si="22"/>
        <v>100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-1</v>
      </c>
      <c r="M81" s="10">
        <f t="shared" si="18"/>
        <v>3</v>
      </c>
      <c r="N81" s="6">
        <f t="shared" si="21"/>
        <v>0</v>
      </c>
      <c r="O81" s="12">
        <f t="shared" si="25"/>
        <v>-1</v>
      </c>
      <c r="P81" s="6">
        <f t="shared" si="22"/>
        <v>100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-1</v>
      </c>
      <c r="M82" s="10">
        <f t="shared" si="18"/>
        <v>3</v>
      </c>
      <c r="N82" s="6">
        <f t="shared" si="21"/>
        <v>0</v>
      </c>
      <c r="O82" s="12">
        <f t="shared" si="25"/>
        <v>-1</v>
      </c>
      <c r="P82" s="6">
        <f t="shared" si="22"/>
        <v>100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-1</v>
      </c>
      <c r="M83" s="10">
        <f t="shared" si="18"/>
        <v>3</v>
      </c>
      <c r="N83" s="6">
        <f t="shared" si="21"/>
        <v>0</v>
      </c>
      <c r="O83" s="12">
        <f t="shared" si="25"/>
        <v>-1</v>
      </c>
      <c r="P83" s="6">
        <f t="shared" si="22"/>
        <v>100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-1</v>
      </c>
      <c r="M84" s="10">
        <f t="shared" si="18"/>
        <v>3</v>
      </c>
      <c r="N84" s="6">
        <f t="shared" si="21"/>
        <v>0</v>
      </c>
      <c r="O84" s="12">
        <f t="shared" si="25"/>
        <v>-1</v>
      </c>
      <c r="P84" s="6">
        <f t="shared" si="22"/>
        <v>100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-1</v>
      </c>
      <c r="M85" s="10">
        <f t="shared" si="26"/>
        <v>3</v>
      </c>
      <c r="N85" s="6">
        <f t="shared" si="21"/>
        <v>0</v>
      </c>
      <c r="O85" s="12">
        <f t="shared" si="25"/>
        <v>-1</v>
      </c>
      <c r="P85" s="6">
        <f t="shared" si="22"/>
        <v>100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-1</v>
      </c>
      <c r="M86" s="10">
        <f t="shared" si="26"/>
        <v>3</v>
      </c>
      <c r="N86" s="6">
        <f t="shared" si="21"/>
        <v>0</v>
      </c>
      <c r="O86" s="12">
        <f t="shared" si="25"/>
        <v>-1</v>
      </c>
      <c r="P86" s="6">
        <f t="shared" si="22"/>
        <v>100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-1</v>
      </c>
      <c r="M87" s="10">
        <f t="shared" si="26"/>
        <v>3</v>
      </c>
      <c r="N87" s="6">
        <f t="shared" si="21"/>
        <v>0</v>
      </c>
      <c r="O87" s="12">
        <f t="shared" si="25"/>
        <v>-1</v>
      </c>
      <c r="P87" s="6">
        <f t="shared" si="22"/>
        <v>100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-1</v>
      </c>
      <c r="M88" s="10">
        <f t="shared" si="26"/>
        <v>3</v>
      </c>
      <c r="N88" s="6">
        <f t="shared" si="21"/>
        <v>0</v>
      </c>
      <c r="O88" s="12">
        <f t="shared" si="25"/>
        <v>-1</v>
      </c>
      <c r="P88" s="6">
        <f t="shared" si="22"/>
        <v>100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-1</v>
      </c>
      <c r="M89" s="10">
        <f t="shared" si="26"/>
        <v>3</v>
      </c>
      <c r="N89" s="6">
        <f t="shared" si="21"/>
        <v>0</v>
      </c>
      <c r="O89" s="12">
        <f t="shared" si="25"/>
        <v>-1</v>
      </c>
      <c r="P89" s="6">
        <f t="shared" si="22"/>
        <v>100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-1</v>
      </c>
      <c r="M90" s="10">
        <f t="shared" si="26"/>
        <v>3</v>
      </c>
      <c r="N90" s="6">
        <f t="shared" si="21"/>
        <v>0</v>
      </c>
      <c r="O90" s="12">
        <f t="shared" si="25"/>
        <v>-1</v>
      </c>
      <c r="P90" s="6">
        <f t="shared" si="22"/>
        <v>100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-1</v>
      </c>
      <c r="M91" s="10">
        <f t="shared" si="26"/>
        <v>3</v>
      </c>
      <c r="N91" s="6">
        <f t="shared" si="21"/>
        <v>0</v>
      </c>
      <c r="O91" s="12">
        <f t="shared" si="25"/>
        <v>-1</v>
      </c>
      <c r="P91" s="6">
        <f t="shared" si="22"/>
        <v>100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-1</v>
      </c>
      <c r="M92" s="10">
        <f t="shared" si="26"/>
        <v>3</v>
      </c>
      <c r="N92" s="6">
        <f t="shared" si="21"/>
        <v>0</v>
      </c>
      <c r="O92" s="12">
        <f t="shared" si="25"/>
        <v>-1</v>
      </c>
      <c r="P92" s="6">
        <f t="shared" si="22"/>
        <v>100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-1</v>
      </c>
      <c r="M93" s="10">
        <f t="shared" si="26"/>
        <v>3</v>
      </c>
      <c r="N93" s="6">
        <f t="shared" si="21"/>
        <v>0</v>
      </c>
      <c r="O93" s="12">
        <f t="shared" si="25"/>
        <v>-1</v>
      </c>
      <c r="P93" s="6">
        <f t="shared" si="22"/>
        <v>100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-1</v>
      </c>
      <c r="M94" s="10">
        <f t="shared" si="26"/>
        <v>3</v>
      </c>
      <c r="N94" s="6">
        <f t="shared" si="21"/>
        <v>0</v>
      </c>
      <c r="O94" s="12">
        <f t="shared" si="25"/>
        <v>-1</v>
      </c>
      <c r="P94" s="6">
        <f t="shared" si="22"/>
        <v>100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1</v>
      </c>
      <c r="C96" s="10">
        <f t="shared" si="27"/>
        <v>0</v>
      </c>
      <c r="D96" s="10">
        <f t="shared" si="27"/>
        <v>1</v>
      </c>
      <c r="E96" s="10">
        <f t="shared" si="27"/>
        <v>1</v>
      </c>
      <c r="F96" s="10">
        <f t="shared" si="27"/>
        <v>1</v>
      </c>
      <c r="G96" s="10">
        <f t="shared" si="27"/>
        <v>2</v>
      </c>
      <c r="H96" s="10">
        <f t="shared" si="27"/>
        <v>0</v>
      </c>
      <c r="I96" s="10">
        <f t="shared" si="27"/>
        <v>0</v>
      </c>
      <c r="J96" s="10">
        <f t="shared" si="27"/>
        <v>-1</v>
      </c>
      <c r="K96" s="10">
        <f t="shared" si="27"/>
        <v>3</v>
      </c>
      <c r="L96" s="10"/>
      <c r="M96" s="10"/>
      <c r="N96" s="10">
        <f>SUM(N4:N94)</f>
        <v>-1</v>
      </c>
      <c r="O96" s="10"/>
      <c r="P96" s="10"/>
      <c r="Q96" s="10">
        <f>SUM(Q4:Q94)</f>
        <v>4</v>
      </c>
      <c r="R96" s="10">
        <f>SUM(R4:R94)</f>
        <v>2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 s="19"/>
      <c r="C103" s="19"/>
      <c r="D103" s="19"/>
      <c r="E103" s="19"/>
      <c r="F103" s="19"/>
      <c r="G103" s="19"/>
      <c r="H103" s="19"/>
      <c r="I103" s="19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9">
      <selection activeCell="F95" sqref="F95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1993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0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0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 t="e">
        <f aca="true" t="shared" si="2" ref="N4:N35">(+J4+K4)*($J$96/($J$96+$K$96))</f>
        <v>#DIV/0!</v>
      </c>
      <c r="O4" s="12" t="e">
        <f>N4</f>
        <v>#DIV/0!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 t="e">
        <f>SUM(N4:N10)</f>
        <v>#DIV/0!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 t="e">
        <f t="shared" si="2"/>
        <v>#DIV/0!</v>
      </c>
      <c r="O5" s="12" t="e">
        <f aca="true" t="shared" si="8" ref="O5:O36">O4+N5</f>
        <v>#DIV/0!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 t="e">
        <f>SUM(N11:N17)</f>
        <v>#DIV/0!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 t="e">
        <f t="shared" si="2"/>
        <v>#DIV/0!</v>
      </c>
      <c r="O6" s="12" t="e">
        <f t="shared" si="8"/>
        <v>#DIV/0!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0</v>
      </c>
      <c r="W6" s="5"/>
      <c r="X6" s="14" t="s">
        <v>41</v>
      </c>
      <c r="Z6" s="12" t="e">
        <f>SUM(N18:N24)</f>
        <v>#DIV/0!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 t="e">
        <f t="shared" si="2"/>
        <v>#DIV/0!</v>
      </c>
      <c r="O7" s="12" t="e">
        <f t="shared" si="8"/>
        <v>#DIV/0!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 t="e">
        <f>V6*100/(V5+V6)</f>
        <v>#DIV/0!</v>
      </c>
      <c r="W7" s="5"/>
      <c r="Y7" s="14" t="s">
        <v>43</v>
      </c>
      <c r="Z7" s="12" t="e">
        <f>SUM(N25:N31)</f>
        <v>#DIV/0!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 t="e">
        <f t="shared" si="2"/>
        <v>#DIV/0!</v>
      </c>
      <c r="O8" s="12" t="e">
        <f t="shared" si="8"/>
        <v>#DIV/0!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 t="e">
        <f>SUM(N32:N38)</f>
        <v>#DIV/0!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 t="e">
        <f t="shared" si="2"/>
        <v>#DIV/0!</v>
      </c>
      <c r="O9" s="12" t="e">
        <f t="shared" si="8"/>
        <v>#DIV/0!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 t="e">
        <f>SUM(N39:N45)</f>
        <v>#DIV/0!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 t="e">
        <f t="shared" si="2"/>
        <v>#DIV/0!</v>
      </c>
      <c r="O10" s="12" t="e">
        <f t="shared" si="8"/>
        <v>#DIV/0!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 t="e">
        <f>SUM(N46:N52)</f>
        <v>#DIV/0!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 t="e">
        <f t="shared" si="2"/>
        <v>#DIV/0!</v>
      </c>
      <c r="O11" s="12" t="e">
        <f t="shared" si="8"/>
        <v>#DIV/0!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 t="e">
        <f>SUM(N53:N59)</f>
        <v>#DIV/0!</v>
      </c>
      <c r="AA11" s="6" t="e">
        <f t="shared" si="6"/>
        <v>#DIV/0!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 t="e">
        <f t="shared" si="2"/>
        <v>#DIV/0!</v>
      </c>
      <c r="O12" s="12" t="e">
        <f t="shared" si="8"/>
        <v>#DIV/0!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 t="e">
        <f>100*((G96+C96)/(B96+C96+F96+G96))</f>
        <v>#DIV/0!</v>
      </c>
      <c r="W12" s="5"/>
      <c r="X12" s="15" t="s">
        <v>50</v>
      </c>
      <c r="Z12" s="12" t="e">
        <f>SUM(N60:N66)</f>
        <v>#DIV/0!</v>
      </c>
      <c r="AA12" s="6" t="e">
        <f t="shared" si="6"/>
        <v>#DIV/0!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 t="e">
        <f t="shared" si="2"/>
        <v>#DIV/0!</v>
      </c>
      <c r="O13" s="12" t="e">
        <f t="shared" si="8"/>
        <v>#DIV/0!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 t="e">
        <f>SUM(N67:N73)</f>
        <v>#DIV/0!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 t="e">
        <f t="shared" si="2"/>
        <v>#DIV/0!</v>
      </c>
      <c r="O14" s="12" t="e">
        <f t="shared" si="8"/>
        <v>#DIV/0!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 t="e">
        <f>SUM(N74:N80)</f>
        <v>#DIV/0!</v>
      </c>
      <c r="AA14" s="6" t="e">
        <f t="shared" si="6"/>
        <v>#DIV/0!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 t="e">
        <f t="shared" si="2"/>
        <v>#DIV/0!</v>
      </c>
      <c r="O15" s="12" t="e">
        <f t="shared" si="8"/>
        <v>#DIV/0!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 t="e">
        <f>SUM(N81:N87)</f>
        <v>#DIV/0!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 t="e">
        <f t="shared" si="2"/>
        <v>#DIV/0!</v>
      </c>
      <c r="O16" s="12" t="e">
        <f t="shared" si="8"/>
        <v>#DIV/0!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 t="e">
        <f>SUM(N88:N94)</f>
        <v>#DIV/0!</v>
      </c>
      <c r="AA16" s="6" t="e">
        <f t="shared" si="6"/>
        <v>#DIV/0!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 t="e">
        <f t="shared" si="2"/>
        <v>#DIV/0!</v>
      </c>
      <c r="O17" s="12" t="e">
        <f t="shared" si="8"/>
        <v>#DIV/0!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 t="e">
        <f>SUM(Z4:Z16)</f>
        <v>#DIV/0!</v>
      </c>
      <c r="AA17" s="10" t="e">
        <f>SUM(AA4:AA16)</f>
        <v>#DIV/0!</v>
      </c>
      <c r="AB17" s="10">
        <f>SUM(AB4:AB16)</f>
        <v>0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 t="e">
        <f t="shared" si="2"/>
        <v>#DIV/0!</v>
      </c>
      <c r="O18" s="12" t="e">
        <f t="shared" si="8"/>
        <v>#DIV/0!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 t="e">
        <f t="shared" si="2"/>
        <v>#DIV/0!</v>
      </c>
      <c r="O19" s="12" t="e">
        <f t="shared" si="8"/>
        <v>#DIV/0!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 t="e">
        <f t="shared" si="2"/>
        <v>#DIV/0!</v>
      </c>
      <c r="O20" s="12" t="e">
        <f t="shared" si="8"/>
        <v>#DIV/0!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 t="e">
        <f t="shared" si="2"/>
        <v>#DIV/0!</v>
      </c>
      <c r="O21" s="12" t="e">
        <f t="shared" si="8"/>
        <v>#DIV/0!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 t="e">
        <f t="shared" si="2"/>
        <v>#DIV/0!</v>
      </c>
      <c r="O22" s="12" t="e">
        <f t="shared" si="8"/>
        <v>#DIV/0!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 t="e">
        <f t="shared" si="2"/>
        <v>#DIV/0!</v>
      </c>
      <c r="O23" s="12" t="e">
        <f t="shared" si="8"/>
        <v>#DIV/0!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 t="e">
        <f t="shared" si="2"/>
        <v>#DIV/0!</v>
      </c>
      <c r="O24" s="12" t="e">
        <f t="shared" si="8"/>
        <v>#DIV/0!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 t="e">
        <f t="shared" si="2"/>
        <v>#DIV/0!</v>
      </c>
      <c r="O25" s="12" t="e">
        <f t="shared" si="8"/>
        <v>#DIV/0!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 t="e">
        <f t="shared" si="2"/>
        <v>#DIV/0!</v>
      </c>
      <c r="O26" s="12" t="e">
        <f t="shared" si="8"/>
        <v>#DIV/0!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 t="e">
        <f t="shared" si="2"/>
        <v>#DIV/0!</v>
      </c>
      <c r="O27" s="12" t="e">
        <f t="shared" si="8"/>
        <v>#DIV/0!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 t="e">
        <f t="shared" si="2"/>
        <v>#DIV/0!</v>
      </c>
      <c r="O28" s="12" t="e">
        <f t="shared" si="8"/>
        <v>#DIV/0!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 t="e">
        <f t="shared" si="2"/>
        <v>#DIV/0!</v>
      </c>
      <c r="O29" s="12" t="e">
        <f t="shared" si="8"/>
        <v>#DIV/0!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 t="e">
        <f t="shared" si="2"/>
        <v>#DIV/0!</v>
      </c>
      <c r="O30" s="12" t="e">
        <f t="shared" si="8"/>
        <v>#DIV/0!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 t="e">
        <f t="shared" si="2"/>
        <v>#DIV/0!</v>
      </c>
      <c r="O31" s="12" t="e">
        <f t="shared" si="8"/>
        <v>#DIV/0!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 t="e">
        <f t="shared" si="2"/>
        <v>#DIV/0!</v>
      </c>
      <c r="O32" s="12" t="e">
        <f t="shared" si="8"/>
        <v>#DIV/0!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 t="e">
        <f t="shared" si="2"/>
        <v>#DIV/0!</v>
      </c>
      <c r="O33" s="12" t="e">
        <f t="shared" si="8"/>
        <v>#DIV/0!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 t="e">
        <f t="shared" si="2"/>
        <v>#DIV/0!</v>
      </c>
      <c r="O34" s="12" t="e">
        <f t="shared" si="8"/>
        <v>#DIV/0!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 t="e">
        <f t="shared" si="2"/>
        <v>#DIV/0!</v>
      </c>
      <c r="O35" s="12" t="e">
        <f t="shared" si="8"/>
        <v>#DIV/0!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 t="e">
        <f aca="true" t="shared" si="12" ref="N36:N67">(+J36+K36)*($J$96/($J$96+$K$96))</f>
        <v>#DIV/0!</v>
      </c>
      <c r="O36" s="12" t="e">
        <f t="shared" si="8"/>
        <v>#DIV/0!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 t="e">
        <f t="shared" si="12"/>
        <v>#DIV/0!</v>
      </c>
      <c r="O37" s="12" t="e">
        <f aca="true" t="shared" si="16" ref="O37:O68">O36+N37</f>
        <v>#DIV/0!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 t="e">
        <f t="shared" si="12"/>
        <v>#DIV/0!</v>
      </c>
      <c r="O38" s="12" t="e">
        <f t="shared" si="16"/>
        <v>#DIV/0!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 t="e">
        <f t="shared" si="12"/>
        <v>#DIV/0!</v>
      </c>
      <c r="O39" s="12" t="e">
        <f t="shared" si="16"/>
        <v>#DIV/0!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 t="e">
        <f t="shared" si="12"/>
        <v>#DIV/0!</v>
      </c>
      <c r="O40" s="12" t="e">
        <f t="shared" si="16"/>
        <v>#DIV/0!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 t="e">
        <f t="shared" si="12"/>
        <v>#DIV/0!</v>
      </c>
      <c r="O41" s="12" t="e">
        <f t="shared" si="16"/>
        <v>#DIV/0!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 t="e">
        <f t="shared" si="12"/>
        <v>#DIV/0!</v>
      </c>
      <c r="O42" s="12" t="e">
        <f t="shared" si="16"/>
        <v>#DIV/0!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 t="e">
        <f t="shared" si="12"/>
        <v>#DIV/0!</v>
      </c>
      <c r="O43" s="12" t="e">
        <f t="shared" si="16"/>
        <v>#DIV/0!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 t="e">
        <f t="shared" si="12"/>
        <v>#DIV/0!</v>
      </c>
      <c r="O44" s="12" t="e">
        <f t="shared" si="16"/>
        <v>#DIV/0!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 t="e">
        <f t="shared" si="12"/>
        <v>#DIV/0!</v>
      </c>
      <c r="O45" s="12" t="e">
        <f t="shared" si="16"/>
        <v>#DIV/0!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 t="e">
        <f t="shared" si="12"/>
        <v>#DIV/0!</v>
      </c>
      <c r="O46" s="12" t="e">
        <f t="shared" si="16"/>
        <v>#DIV/0!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 t="e">
        <f t="shared" si="12"/>
        <v>#DIV/0!</v>
      </c>
      <c r="O47" s="12" t="e">
        <f t="shared" si="16"/>
        <v>#DIV/0!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 t="e">
        <f t="shared" si="12"/>
        <v>#DIV/0!</v>
      </c>
      <c r="O48" s="12" t="e">
        <f t="shared" si="16"/>
        <v>#DIV/0!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 t="e">
        <f t="shared" si="12"/>
        <v>#DIV/0!</v>
      </c>
      <c r="O49" s="12" t="e">
        <f t="shared" si="16"/>
        <v>#DIV/0!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 t="e">
        <f t="shared" si="12"/>
        <v>#DIV/0!</v>
      </c>
      <c r="O50" s="12" t="e">
        <f t="shared" si="16"/>
        <v>#DIV/0!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 t="e">
        <f t="shared" si="12"/>
        <v>#DIV/0!</v>
      </c>
      <c r="O51" s="12" t="e">
        <f t="shared" si="16"/>
        <v>#DIV/0!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 t="e">
        <f t="shared" si="12"/>
        <v>#DIV/0!</v>
      </c>
      <c r="O52" s="12" t="e">
        <f t="shared" si="16"/>
        <v>#DIV/0!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 t="e">
        <f t="shared" si="12"/>
        <v>#DIV/0!</v>
      </c>
      <c r="O53" s="12" t="e">
        <f t="shared" si="16"/>
        <v>#DIV/0!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 t="e">
        <f t="shared" si="12"/>
        <v>#DIV/0!</v>
      </c>
      <c r="O54" s="12" t="e">
        <f t="shared" si="16"/>
        <v>#DIV/0!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 t="e">
        <f t="shared" si="12"/>
        <v>#DIV/0!</v>
      </c>
      <c r="O55" s="12" t="e">
        <f t="shared" si="16"/>
        <v>#DIV/0!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 t="e">
        <f t="shared" si="12"/>
        <v>#DIV/0!</v>
      </c>
      <c r="O56" s="12" t="e">
        <f t="shared" si="16"/>
        <v>#DIV/0!</v>
      </c>
      <c r="P56" s="6" t="e">
        <f t="shared" si="13"/>
        <v>#DIV/0!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 t="e">
        <f t="shared" si="12"/>
        <v>#DIV/0!</v>
      </c>
      <c r="O57" s="12" t="e">
        <f t="shared" si="16"/>
        <v>#DIV/0!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 t="e">
        <f t="shared" si="12"/>
        <v>#DIV/0!</v>
      </c>
      <c r="O58" s="12" t="e">
        <f t="shared" si="16"/>
        <v>#DIV/0!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 t="e">
        <f t="shared" si="12"/>
        <v>#DIV/0!</v>
      </c>
      <c r="O59" s="12" t="e">
        <f t="shared" si="16"/>
        <v>#DIV/0!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 t="e">
        <f t="shared" si="12"/>
        <v>#DIV/0!</v>
      </c>
      <c r="O60" s="12" t="e">
        <f t="shared" si="16"/>
        <v>#DIV/0!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 t="e">
        <f t="shared" si="12"/>
        <v>#DIV/0!</v>
      </c>
      <c r="O61" s="12" t="e">
        <f t="shared" si="16"/>
        <v>#DIV/0!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 t="e">
        <f t="shared" si="12"/>
        <v>#DIV/0!</v>
      </c>
      <c r="O62" s="12" t="e">
        <f t="shared" si="16"/>
        <v>#DIV/0!</v>
      </c>
      <c r="P62" s="6" t="e">
        <f t="shared" si="13"/>
        <v>#DIV/0!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 t="e">
        <f t="shared" si="12"/>
        <v>#DIV/0!</v>
      </c>
      <c r="O63" s="12" t="e">
        <f t="shared" si="16"/>
        <v>#DIV/0!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 t="e">
        <f t="shared" si="12"/>
        <v>#DIV/0!</v>
      </c>
      <c r="O64" s="12" t="e">
        <f t="shared" si="16"/>
        <v>#DIV/0!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 t="e">
        <f t="shared" si="12"/>
        <v>#DIV/0!</v>
      </c>
      <c r="O65" s="12" t="e">
        <f t="shared" si="16"/>
        <v>#DIV/0!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 t="e">
        <f t="shared" si="12"/>
        <v>#DIV/0!</v>
      </c>
      <c r="O66" s="12" t="e">
        <f t="shared" si="16"/>
        <v>#DIV/0!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 t="e">
        <f t="shared" si="12"/>
        <v>#DIV/0!</v>
      </c>
      <c r="O67" s="12" t="e">
        <f t="shared" si="16"/>
        <v>#DIV/0!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 t="e">
        <f aca="true" t="shared" si="21" ref="N68:N94">(+J68+K68)*($J$96/($J$96+$K$96))</f>
        <v>#DIV/0!</v>
      </c>
      <c r="O68" s="12" t="e">
        <f t="shared" si="16"/>
        <v>#DIV/0!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 t="e">
        <f t="shared" si="21"/>
        <v>#DIV/0!</v>
      </c>
      <c r="O69" s="12" t="e">
        <f aca="true" t="shared" si="25" ref="O69:O94">O68+N69</f>
        <v>#DIV/0!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 t="e">
        <f t="shared" si="21"/>
        <v>#DIV/0!</v>
      </c>
      <c r="O70" s="12" t="e">
        <f t="shared" si="25"/>
        <v>#DIV/0!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 t="e">
        <f t="shared" si="21"/>
        <v>#DIV/0!</v>
      </c>
      <c r="O71" s="12" t="e">
        <f t="shared" si="25"/>
        <v>#DIV/0!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 t="e">
        <f t="shared" si="21"/>
        <v>#DIV/0!</v>
      </c>
      <c r="O72" s="12" t="e">
        <f t="shared" si="25"/>
        <v>#DIV/0!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0</v>
      </c>
      <c r="N73" s="6" t="e">
        <f t="shared" si="21"/>
        <v>#DIV/0!</v>
      </c>
      <c r="O73" s="12" t="e">
        <f t="shared" si="25"/>
        <v>#DIV/0!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0</v>
      </c>
      <c r="N74" s="6" t="e">
        <f t="shared" si="21"/>
        <v>#DIV/0!</v>
      </c>
      <c r="O74" s="12" t="e">
        <f t="shared" si="25"/>
        <v>#DIV/0!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0</v>
      </c>
      <c r="N75" s="6" t="e">
        <f t="shared" si="21"/>
        <v>#DIV/0!</v>
      </c>
      <c r="O75" s="12" t="e">
        <f t="shared" si="25"/>
        <v>#DIV/0!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0</v>
      </c>
      <c r="N76" s="6" t="e">
        <f t="shared" si="21"/>
        <v>#DIV/0!</v>
      </c>
      <c r="O76" s="12" t="e">
        <f t="shared" si="25"/>
        <v>#DIV/0!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0</v>
      </c>
      <c r="N77" s="6" t="e">
        <f t="shared" si="21"/>
        <v>#DIV/0!</v>
      </c>
      <c r="O77" s="12" t="e">
        <f t="shared" si="25"/>
        <v>#DIV/0!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0</v>
      </c>
      <c r="N78" s="6" t="e">
        <f t="shared" si="21"/>
        <v>#DIV/0!</v>
      </c>
      <c r="O78" s="12" t="e">
        <f t="shared" si="25"/>
        <v>#DIV/0!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0</v>
      </c>
      <c r="N79" s="6" t="e">
        <f t="shared" si="21"/>
        <v>#DIV/0!</v>
      </c>
      <c r="O79" s="12" t="e">
        <f t="shared" si="25"/>
        <v>#DIV/0!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0</v>
      </c>
      <c r="M80" s="10">
        <f t="shared" si="18"/>
        <v>0</v>
      </c>
      <c r="N80" s="6" t="e">
        <f t="shared" si="21"/>
        <v>#DIV/0!</v>
      </c>
      <c r="O80" s="12" t="e">
        <f t="shared" si="25"/>
        <v>#DIV/0!</v>
      </c>
      <c r="P80" s="6" t="e">
        <f t="shared" si="22"/>
        <v>#DIV/0!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0</v>
      </c>
      <c r="M81" s="10">
        <f t="shared" si="18"/>
        <v>0</v>
      </c>
      <c r="N81" s="6" t="e">
        <f t="shared" si="21"/>
        <v>#DIV/0!</v>
      </c>
      <c r="O81" s="12" t="e">
        <f t="shared" si="25"/>
        <v>#DIV/0!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0</v>
      </c>
      <c r="M82" s="10">
        <f t="shared" si="18"/>
        <v>0</v>
      </c>
      <c r="N82" s="6" t="e">
        <f t="shared" si="21"/>
        <v>#DIV/0!</v>
      </c>
      <c r="O82" s="12" t="e">
        <f t="shared" si="25"/>
        <v>#DIV/0!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0</v>
      </c>
      <c r="M83" s="10">
        <f t="shared" si="18"/>
        <v>0</v>
      </c>
      <c r="N83" s="6" t="e">
        <f t="shared" si="21"/>
        <v>#DIV/0!</v>
      </c>
      <c r="O83" s="12" t="e">
        <f t="shared" si="25"/>
        <v>#DIV/0!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0</v>
      </c>
      <c r="M84" s="10">
        <f t="shared" si="18"/>
        <v>0</v>
      </c>
      <c r="N84" s="6" t="e">
        <f t="shared" si="21"/>
        <v>#DIV/0!</v>
      </c>
      <c r="O84" s="12" t="e">
        <f t="shared" si="25"/>
        <v>#DIV/0!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0</v>
      </c>
      <c r="M85" s="10">
        <f t="shared" si="26"/>
        <v>0</v>
      </c>
      <c r="N85" s="6" t="e">
        <f t="shared" si="21"/>
        <v>#DIV/0!</v>
      </c>
      <c r="O85" s="12" t="e">
        <f t="shared" si="25"/>
        <v>#DIV/0!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0</v>
      </c>
      <c r="M86" s="10">
        <f t="shared" si="26"/>
        <v>0</v>
      </c>
      <c r="N86" s="6" t="e">
        <f t="shared" si="21"/>
        <v>#DIV/0!</v>
      </c>
      <c r="O86" s="12" t="e">
        <f t="shared" si="25"/>
        <v>#DIV/0!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0</v>
      </c>
      <c r="M87" s="10">
        <f t="shared" si="26"/>
        <v>0</v>
      </c>
      <c r="N87" s="6" t="e">
        <f t="shared" si="21"/>
        <v>#DIV/0!</v>
      </c>
      <c r="O87" s="12" t="e">
        <f t="shared" si="25"/>
        <v>#DIV/0!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0</v>
      </c>
      <c r="M88" s="10">
        <f t="shared" si="26"/>
        <v>0</v>
      </c>
      <c r="N88" s="6" t="e">
        <f t="shared" si="21"/>
        <v>#DIV/0!</v>
      </c>
      <c r="O88" s="12" t="e">
        <f t="shared" si="25"/>
        <v>#DIV/0!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0</v>
      </c>
      <c r="M89" s="10">
        <f t="shared" si="26"/>
        <v>0</v>
      </c>
      <c r="N89" s="6" t="e">
        <f t="shared" si="21"/>
        <v>#DIV/0!</v>
      </c>
      <c r="O89" s="12" t="e">
        <f t="shared" si="25"/>
        <v>#DIV/0!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0</v>
      </c>
      <c r="M90" s="10">
        <f t="shared" si="26"/>
        <v>0</v>
      </c>
      <c r="N90" s="6" t="e">
        <f t="shared" si="21"/>
        <v>#DIV/0!</v>
      </c>
      <c r="O90" s="12" t="e">
        <f t="shared" si="25"/>
        <v>#DIV/0!</v>
      </c>
      <c r="P90" s="6" t="e">
        <f t="shared" si="22"/>
        <v>#DIV/0!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0</v>
      </c>
      <c r="M91" s="10">
        <f t="shared" si="26"/>
        <v>0</v>
      </c>
      <c r="N91" s="6" t="e">
        <f t="shared" si="21"/>
        <v>#DIV/0!</v>
      </c>
      <c r="O91" s="12" t="e">
        <f t="shared" si="25"/>
        <v>#DIV/0!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0</v>
      </c>
      <c r="M92" s="10">
        <f t="shared" si="26"/>
        <v>0</v>
      </c>
      <c r="N92" s="6" t="e">
        <f t="shared" si="21"/>
        <v>#DIV/0!</v>
      </c>
      <c r="O92" s="12" t="e">
        <f t="shared" si="25"/>
        <v>#DIV/0!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0</v>
      </c>
      <c r="M93" s="10">
        <f t="shared" si="26"/>
        <v>0</v>
      </c>
      <c r="N93" s="6" t="e">
        <f t="shared" si="21"/>
        <v>#DIV/0!</v>
      </c>
      <c r="O93" s="12" t="e">
        <f t="shared" si="25"/>
        <v>#DIV/0!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0</v>
      </c>
      <c r="M94" s="10">
        <f t="shared" si="26"/>
        <v>0</v>
      </c>
      <c r="N94" s="6" t="e">
        <f t="shared" si="21"/>
        <v>#DIV/0!</v>
      </c>
      <c r="O94" s="12" t="e">
        <f t="shared" si="25"/>
        <v>#DIV/0!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0</v>
      </c>
      <c r="K96" s="10">
        <f t="shared" si="27"/>
        <v>0</v>
      </c>
      <c r="L96" s="10"/>
      <c r="M96" s="10"/>
      <c r="N96" s="10" t="e">
        <f>SUM(N4:N94)</f>
        <v>#DIV/0!</v>
      </c>
      <c r="O96" s="10"/>
      <c r="P96" s="10"/>
      <c r="Q96" s="10">
        <f>SUM(Q4:Q94)</f>
        <v>0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1" sqref="A1"/>
    </sheetView>
  </sheetViews>
  <sheetFormatPr defaultColWidth="24.50390625" defaultRowHeight="12.75"/>
  <cols>
    <col min="1" max="1" width="7.125" style="1" customWidth="1"/>
    <col min="2" max="9" width="4.25390625" style="1" customWidth="1"/>
    <col min="10" max="19" width="5.375" style="1" customWidth="1"/>
    <col min="20" max="20" width="11.375" style="1" customWidth="1"/>
    <col min="21" max="21" width="6.25390625" style="1" customWidth="1"/>
    <col min="22" max="22" width="5.375" style="1" customWidth="1"/>
    <col min="23" max="23" width="2.75390625" style="1" customWidth="1"/>
    <col min="24" max="24" width="3.75390625" style="1" customWidth="1"/>
    <col min="25" max="25" width="5.625" style="1" customWidth="1"/>
    <col min="26" max="28" width="4.25390625" style="1" customWidth="1"/>
    <col min="29" max="29" width="4.875" style="1" customWidth="1"/>
    <col min="30" max="16384" width="24.50390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Long-tailed Skipper</v>
      </c>
      <c r="V1" s="5"/>
      <c r="W1" s="3"/>
      <c r="X1" s="5"/>
      <c r="Y1" s="3" t="str">
        <f>G1</f>
        <v>Spring 1992</v>
      </c>
      <c r="AC1" s="6"/>
    </row>
    <row r="2" spans="1:29" ht="12.75">
      <c r="A2" s="7" t="s">
        <v>3</v>
      </c>
      <c r="B2" s="8" t="s">
        <v>4</v>
      </c>
      <c r="C2" s="8" t="s">
        <v>4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5</v>
      </c>
      <c r="I2" s="8" t="s">
        <v>5</v>
      </c>
      <c r="J2" s="8" t="s">
        <v>4</v>
      </c>
      <c r="K2" s="8" t="s">
        <v>5</v>
      </c>
      <c r="L2" s="8" t="s">
        <v>4</v>
      </c>
      <c r="M2" s="8" t="s">
        <v>5</v>
      </c>
      <c r="N2" s="8" t="s">
        <v>57</v>
      </c>
      <c r="O2" s="8" t="s">
        <v>58</v>
      </c>
      <c r="P2" s="8" t="s">
        <v>59</v>
      </c>
      <c r="Q2" s="8" t="s">
        <v>8</v>
      </c>
      <c r="R2" s="8" t="s">
        <v>8</v>
      </c>
      <c r="T2" s="9" t="s">
        <v>9</v>
      </c>
      <c r="V2" s="10">
        <f>Q96+R96</f>
        <v>0</v>
      </c>
      <c r="X2" s="9" t="s">
        <v>10</v>
      </c>
      <c r="Z2" s="9" t="s">
        <v>60</v>
      </c>
      <c r="AB2" s="9" t="s">
        <v>13</v>
      </c>
      <c r="AC2" s="9" t="s">
        <v>14</v>
      </c>
    </row>
    <row r="3" spans="2:29" ht="15">
      <c r="B3" s="8" t="s">
        <v>18</v>
      </c>
      <c r="C3" s="8" t="s">
        <v>19</v>
      </c>
      <c r="D3" s="8" t="s">
        <v>20</v>
      </c>
      <c r="E3" s="8" t="s">
        <v>21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24</v>
      </c>
      <c r="P3" s="8" t="s">
        <v>26</v>
      </c>
      <c r="Q3" s="8" t="s">
        <v>27</v>
      </c>
      <c r="R3" s="8" t="s">
        <v>28</v>
      </c>
      <c r="T3" s="9" t="s">
        <v>29</v>
      </c>
      <c r="V3" s="10">
        <f>-R96+Q96</f>
        <v>0</v>
      </c>
      <c r="W3" s="5"/>
      <c r="X3" s="7" t="s">
        <v>30</v>
      </c>
      <c r="Z3" s="9" t="s">
        <v>61</v>
      </c>
      <c r="AB3" s="9" t="s">
        <v>31</v>
      </c>
      <c r="AC3" s="9" t="s">
        <v>27</v>
      </c>
    </row>
    <row r="4" spans="1:29" ht="12.75">
      <c r="A4" s="11">
        <f>DATE(89,3,5)</f>
        <v>32572</v>
      </c>
      <c r="B4" s="24"/>
      <c r="C4" s="24"/>
      <c r="D4" s="24"/>
      <c r="E4" s="24"/>
      <c r="F4" s="24"/>
      <c r="G4" s="24"/>
      <c r="H4" s="24"/>
      <c r="I4" s="24"/>
      <c r="J4" s="10">
        <f aca="true" t="shared" si="0" ref="J4:J35">+B4+C4-D4-E4</f>
        <v>0</v>
      </c>
      <c r="K4" s="10">
        <f aca="true" t="shared" si="1" ref="K4:K35">+F4+G4-H4-I4</f>
        <v>0</v>
      </c>
      <c r="L4" s="10">
        <f>J4</f>
        <v>0</v>
      </c>
      <c r="M4" s="10">
        <f>K4</f>
        <v>0</v>
      </c>
      <c r="N4" s="6" t="e">
        <f aca="true" t="shared" si="2" ref="N4:N35">(+J4+K4)*($J$96/($J$96+$K$96))</f>
        <v>#DIV/0!</v>
      </c>
      <c r="O4" s="12" t="e">
        <f>N4</f>
        <v>#DIV/0!</v>
      </c>
      <c r="P4" s="6" t="e">
        <f aca="true" t="shared" si="3" ref="P4:P35">O4*100/$N$96</f>
        <v>#DIV/0!</v>
      </c>
      <c r="Q4" s="10">
        <f aca="true" t="shared" si="4" ref="Q4:Q35">+B4+C4+F4+G4</f>
        <v>0</v>
      </c>
      <c r="R4" s="10">
        <f aca="true" t="shared" si="5" ref="R4:R35">D4+E4+H4+I4</f>
        <v>0</v>
      </c>
      <c r="X4" s="13" t="s">
        <v>37</v>
      </c>
      <c r="Z4" s="12" t="e">
        <f>SUM(N4:N10)</f>
        <v>#DIV/0!</v>
      </c>
      <c r="AA4" s="6" t="e">
        <f aca="true" t="shared" si="6" ref="AA4:AA16">Z4*100/$Z$17</f>
        <v>#DIV/0!</v>
      </c>
      <c r="AB4" s="12">
        <f>SUM(Q4:Q10)+SUM(R4:R10)</f>
        <v>0</v>
      </c>
      <c r="AC4" s="12" t="e">
        <f>100*SUM(Q4:Q10)/AB4</f>
        <v>#DIV/0!</v>
      </c>
    </row>
    <row r="5" spans="1:29" ht="15">
      <c r="A5" s="11">
        <v>32573</v>
      </c>
      <c r="B5" s="24"/>
      <c r="C5" s="24"/>
      <c r="D5" s="24"/>
      <c r="E5" s="24"/>
      <c r="F5" s="24"/>
      <c r="G5" s="24"/>
      <c r="H5" s="24"/>
      <c r="I5" s="24"/>
      <c r="J5" s="10">
        <f t="shared" si="0"/>
        <v>0</v>
      </c>
      <c r="K5" s="10">
        <f t="shared" si="1"/>
        <v>0</v>
      </c>
      <c r="L5" s="10">
        <f aca="true" t="shared" si="7" ref="L5:M24">L4+J5</f>
        <v>0</v>
      </c>
      <c r="M5" s="10">
        <f t="shared" si="7"/>
        <v>0</v>
      </c>
      <c r="N5" s="6" t="e">
        <f t="shared" si="2"/>
        <v>#DIV/0!</v>
      </c>
      <c r="O5" s="12" t="e">
        <f aca="true" t="shared" si="8" ref="O5:O36">O4+N5</f>
        <v>#DIV/0!</v>
      </c>
      <c r="P5" s="6" t="e">
        <f t="shared" si="3"/>
        <v>#DIV/0!</v>
      </c>
      <c r="Q5" s="10">
        <f t="shared" si="4"/>
        <v>0</v>
      </c>
      <c r="R5" s="10">
        <f t="shared" si="5"/>
        <v>0</v>
      </c>
      <c r="T5" s="9" t="s">
        <v>38</v>
      </c>
      <c r="V5" s="10">
        <f>R96</f>
        <v>0</v>
      </c>
      <c r="W5" s="5"/>
      <c r="X5" s="5"/>
      <c r="Y5" s="14" t="s">
        <v>39</v>
      </c>
      <c r="Z5" s="12" t="e">
        <f>SUM(N11:N17)</f>
        <v>#DIV/0!</v>
      </c>
      <c r="AA5" s="6" t="e">
        <f t="shared" si="6"/>
        <v>#DIV/0!</v>
      </c>
      <c r="AB5" s="12">
        <f>SUM(Q11:Q17)+SUM(R11:R17)</f>
        <v>0</v>
      </c>
      <c r="AC5" s="12" t="e">
        <f>100*SUM(Q11:Q17)/AB5</f>
        <v>#DIV/0!</v>
      </c>
    </row>
    <row r="6" spans="1:29" ht="15">
      <c r="A6" s="11">
        <v>32574</v>
      </c>
      <c r="B6" s="24"/>
      <c r="C6" s="24"/>
      <c r="D6" s="24"/>
      <c r="E6" s="24"/>
      <c r="F6" s="24"/>
      <c r="G6" s="24"/>
      <c r="H6" s="24"/>
      <c r="I6" s="24"/>
      <c r="J6" s="10">
        <f t="shared" si="0"/>
        <v>0</v>
      </c>
      <c r="K6" s="10">
        <f t="shared" si="1"/>
        <v>0</v>
      </c>
      <c r="L6" s="10">
        <f t="shared" si="7"/>
        <v>0</v>
      </c>
      <c r="M6" s="10">
        <f t="shared" si="7"/>
        <v>0</v>
      </c>
      <c r="N6" s="6" t="e">
        <f t="shared" si="2"/>
        <v>#DIV/0!</v>
      </c>
      <c r="O6" s="12" t="e">
        <f t="shared" si="8"/>
        <v>#DIV/0!</v>
      </c>
      <c r="P6" s="6" t="e">
        <f t="shared" si="3"/>
        <v>#DIV/0!</v>
      </c>
      <c r="Q6" s="10">
        <f t="shared" si="4"/>
        <v>0</v>
      </c>
      <c r="R6" s="10">
        <f t="shared" si="5"/>
        <v>0</v>
      </c>
      <c r="T6" s="9" t="s">
        <v>40</v>
      </c>
      <c r="V6" s="10">
        <f>Q96</f>
        <v>0</v>
      </c>
      <c r="W6" s="5"/>
      <c r="X6" s="14" t="s">
        <v>41</v>
      </c>
      <c r="Z6" s="12" t="e">
        <f>SUM(N18:N24)</f>
        <v>#DIV/0!</v>
      </c>
      <c r="AA6" s="6" t="e">
        <f t="shared" si="6"/>
        <v>#DIV/0!</v>
      </c>
      <c r="AB6" s="12">
        <f>SUM(Q18:Q24)+SUM(R18:R24)</f>
        <v>0</v>
      </c>
      <c r="AC6" s="12" t="e">
        <f>100*SUM(Q18:Q24)/AB6</f>
        <v>#DIV/0!</v>
      </c>
    </row>
    <row r="7" spans="1:29" ht="15">
      <c r="A7" s="11">
        <v>32575</v>
      </c>
      <c r="B7" s="24"/>
      <c r="C7" s="24"/>
      <c r="D7" s="24"/>
      <c r="E7" s="24"/>
      <c r="F7" s="24"/>
      <c r="G7" s="24"/>
      <c r="H7" s="24"/>
      <c r="I7" s="24"/>
      <c r="J7" s="10">
        <f t="shared" si="0"/>
        <v>0</v>
      </c>
      <c r="K7" s="10">
        <f t="shared" si="1"/>
        <v>0</v>
      </c>
      <c r="L7" s="10">
        <f t="shared" si="7"/>
        <v>0</v>
      </c>
      <c r="M7" s="10">
        <f t="shared" si="7"/>
        <v>0</v>
      </c>
      <c r="N7" s="6" t="e">
        <f t="shared" si="2"/>
        <v>#DIV/0!</v>
      </c>
      <c r="O7" s="12" t="e">
        <f t="shared" si="8"/>
        <v>#DIV/0!</v>
      </c>
      <c r="P7" s="6" t="e">
        <f t="shared" si="3"/>
        <v>#DIV/0!</v>
      </c>
      <c r="Q7" s="10">
        <f t="shared" si="4"/>
        <v>0</v>
      </c>
      <c r="R7" s="10">
        <f t="shared" si="5"/>
        <v>0</v>
      </c>
      <c r="T7" s="9" t="s">
        <v>42</v>
      </c>
      <c r="V7" s="6" t="e">
        <f>V6*100/(V5+V6)</f>
        <v>#DIV/0!</v>
      </c>
      <c r="W7" s="5"/>
      <c r="Y7" s="14" t="s">
        <v>43</v>
      </c>
      <c r="Z7" s="12" t="e">
        <f>SUM(N25:N31)</f>
        <v>#DIV/0!</v>
      </c>
      <c r="AA7" s="6" t="e">
        <f t="shared" si="6"/>
        <v>#DIV/0!</v>
      </c>
      <c r="AB7" s="12">
        <f>SUM(Q25:Q31)+SUM(R25:R31)</f>
        <v>0</v>
      </c>
      <c r="AC7" s="12" t="e">
        <f>100*SUM(Q25:Q31)/AB7</f>
        <v>#DIV/0!</v>
      </c>
    </row>
    <row r="8" spans="1:29" ht="15">
      <c r="A8" s="11">
        <v>32576</v>
      </c>
      <c r="B8" s="24"/>
      <c r="C8" s="24"/>
      <c r="D8" s="24"/>
      <c r="E8" s="24"/>
      <c r="F8" s="24"/>
      <c r="G8" s="24"/>
      <c r="H8" s="24"/>
      <c r="I8" s="24"/>
      <c r="J8" s="10">
        <f t="shared" si="0"/>
        <v>0</v>
      </c>
      <c r="K8" s="10">
        <f t="shared" si="1"/>
        <v>0</v>
      </c>
      <c r="L8" s="10">
        <f t="shared" si="7"/>
        <v>0</v>
      </c>
      <c r="M8" s="10">
        <f t="shared" si="7"/>
        <v>0</v>
      </c>
      <c r="N8" s="6" t="e">
        <f t="shared" si="2"/>
        <v>#DIV/0!</v>
      </c>
      <c r="O8" s="12" t="e">
        <f t="shared" si="8"/>
        <v>#DIV/0!</v>
      </c>
      <c r="P8" s="6" t="e">
        <f t="shared" si="3"/>
        <v>#DIV/0!</v>
      </c>
      <c r="Q8" s="10">
        <f t="shared" si="4"/>
        <v>0</v>
      </c>
      <c r="R8" s="10">
        <f t="shared" si="5"/>
        <v>0</v>
      </c>
      <c r="W8" s="5"/>
      <c r="X8" s="14" t="s">
        <v>44</v>
      </c>
      <c r="Z8" s="12" t="e">
        <f>SUM(N32:N38)</f>
        <v>#DIV/0!</v>
      </c>
      <c r="AA8" s="6" t="e">
        <f t="shared" si="6"/>
        <v>#DIV/0!</v>
      </c>
      <c r="AB8" s="12">
        <f>SUM(Q32:Q38)+SUM(R32:R38)</f>
        <v>0</v>
      </c>
      <c r="AC8" s="12" t="e">
        <f>100*SUM(Q32:Q38)/AB8</f>
        <v>#DIV/0!</v>
      </c>
    </row>
    <row r="9" spans="1:29" ht="15">
      <c r="A9" s="11">
        <v>32577</v>
      </c>
      <c r="B9" s="24"/>
      <c r="C9" s="24"/>
      <c r="D9" s="24"/>
      <c r="E9" s="24"/>
      <c r="F9" s="24"/>
      <c r="G9" s="24"/>
      <c r="H9" s="24"/>
      <c r="I9" s="24"/>
      <c r="J9" s="10">
        <f t="shared" si="0"/>
        <v>0</v>
      </c>
      <c r="K9" s="10">
        <f t="shared" si="1"/>
        <v>0</v>
      </c>
      <c r="L9" s="10">
        <f t="shared" si="7"/>
        <v>0</v>
      </c>
      <c r="M9" s="10">
        <f t="shared" si="7"/>
        <v>0</v>
      </c>
      <c r="N9" s="6" t="e">
        <f t="shared" si="2"/>
        <v>#DIV/0!</v>
      </c>
      <c r="O9" s="12" t="e">
        <f t="shared" si="8"/>
        <v>#DIV/0!</v>
      </c>
      <c r="P9" s="6" t="e">
        <f t="shared" si="3"/>
        <v>#DIV/0!</v>
      </c>
      <c r="Q9" s="10">
        <f t="shared" si="4"/>
        <v>0</v>
      </c>
      <c r="R9" s="10">
        <f t="shared" si="5"/>
        <v>0</v>
      </c>
      <c r="T9" s="9" t="s">
        <v>45</v>
      </c>
      <c r="V9" s="6"/>
      <c r="W9" s="5"/>
      <c r="Y9" s="14" t="s">
        <v>46</v>
      </c>
      <c r="Z9" s="12" t="e">
        <f>SUM(N39:N45)</f>
        <v>#DIV/0!</v>
      </c>
      <c r="AA9" s="6" t="e">
        <f t="shared" si="6"/>
        <v>#DIV/0!</v>
      </c>
      <c r="AB9" s="12">
        <f>SUM(Q39:Q45)+SUM(R39:R45)</f>
        <v>0</v>
      </c>
      <c r="AC9" s="12" t="e">
        <f>100*SUM(Q39:Q45)/AB9</f>
        <v>#DIV/0!</v>
      </c>
    </row>
    <row r="10" spans="1:29" ht="15">
      <c r="A10" s="11">
        <v>32578</v>
      </c>
      <c r="B10" s="24"/>
      <c r="C10" s="24"/>
      <c r="D10" s="24"/>
      <c r="E10" s="24"/>
      <c r="F10" s="24"/>
      <c r="G10" s="24"/>
      <c r="H10" s="24"/>
      <c r="I10" s="24"/>
      <c r="J10" s="10">
        <f t="shared" si="0"/>
        <v>0</v>
      </c>
      <c r="K10" s="10">
        <f t="shared" si="1"/>
        <v>0</v>
      </c>
      <c r="L10" s="10">
        <f t="shared" si="7"/>
        <v>0</v>
      </c>
      <c r="M10" s="10">
        <f t="shared" si="7"/>
        <v>0</v>
      </c>
      <c r="N10" s="6" t="e">
        <f t="shared" si="2"/>
        <v>#DIV/0!</v>
      </c>
      <c r="O10" s="12" t="e">
        <f t="shared" si="8"/>
        <v>#DIV/0!</v>
      </c>
      <c r="P10" s="6" t="e">
        <f t="shared" si="3"/>
        <v>#DIV/0!</v>
      </c>
      <c r="Q10" s="10">
        <f t="shared" si="4"/>
        <v>0</v>
      </c>
      <c r="R10" s="10">
        <f t="shared" si="5"/>
        <v>0</v>
      </c>
      <c r="U10" s="9" t="s">
        <v>4</v>
      </c>
      <c r="V10" s="6" t="e">
        <f>100*(+C96/(B96+C96))</f>
        <v>#DIV/0!</v>
      </c>
      <c r="W10" s="5"/>
      <c r="X10" s="15" t="s">
        <v>47</v>
      </c>
      <c r="Z10" s="12" t="e">
        <f>SUM(N46:N52)</f>
        <v>#DIV/0!</v>
      </c>
      <c r="AA10" s="6" t="e">
        <f t="shared" si="6"/>
        <v>#DIV/0!</v>
      </c>
      <c r="AB10" s="12">
        <f>SUM(Q46:Q52)+SUM(R46:R52)</f>
        <v>0</v>
      </c>
      <c r="AC10" s="12" t="e">
        <f>100*SUM(Q46:Q52)/AB10</f>
        <v>#DIV/0!</v>
      </c>
    </row>
    <row r="11" spans="1:29" ht="15">
      <c r="A11" s="11">
        <v>32579</v>
      </c>
      <c r="B11" s="24"/>
      <c r="C11" s="24"/>
      <c r="D11" s="24"/>
      <c r="E11" s="24"/>
      <c r="F11" s="24"/>
      <c r="G11" s="24"/>
      <c r="H11" s="24"/>
      <c r="I11" s="24"/>
      <c r="J11" s="10">
        <f t="shared" si="0"/>
        <v>0</v>
      </c>
      <c r="K11" s="10">
        <f t="shared" si="1"/>
        <v>0</v>
      </c>
      <c r="L11" s="10">
        <f t="shared" si="7"/>
        <v>0</v>
      </c>
      <c r="M11" s="10">
        <f t="shared" si="7"/>
        <v>0</v>
      </c>
      <c r="N11" s="6" t="e">
        <f t="shared" si="2"/>
        <v>#DIV/0!</v>
      </c>
      <c r="O11" s="12" t="e">
        <f t="shared" si="8"/>
        <v>#DIV/0!</v>
      </c>
      <c r="P11" s="6" t="e">
        <f t="shared" si="3"/>
        <v>#DIV/0!</v>
      </c>
      <c r="Q11" s="10">
        <f t="shared" si="4"/>
        <v>0</v>
      </c>
      <c r="R11" s="10">
        <f t="shared" si="5"/>
        <v>0</v>
      </c>
      <c r="S11" s="9"/>
      <c r="U11" s="9" t="s">
        <v>5</v>
      </c>
      <c r="V11" s="6" t="e">
        <f>100*(+G96/(F96+G96))</f>
        <v>#DIV/0!</v>
      </c>
      <c r="W11" s="5"/>
      <c r="Y11" s="15" t="s">
        <v>48</v>
      </c>
      <c r="Z11" s="12" t="e">
        <f>SUM(N53:N59)</f>
        <v>#DIV/0!</v>
      </c>
      <c r="AA11" s="6" t="e">
        <f t="shared" si="6"/>
        <v>#DIV/0!</v>
      </c>
      <c r="AB11" s="12">
        <f>SUM(Q53:Q59)+SUM(R53:R59)</f>
        <v>0</v>
      </c>
      <c r="AC11" s="12" t="e">
        <f>100*SUM(Q53:Q59)/AB11</f>
        <v>#DIV/0!</v>
      </c>
    </row>
    <row r="12" spans="1:29" ht="15">
      <c r="A12" s="11">
        <v>32580</v>
      </c>
      <c r="B12" s="24"/>
      <c r="C12" s="25"/>
      <c r="D12" s="24"/>
      <c r="E12" s="24"/>
      <c r="F12" s="24"/>
      <c r="G12" s="24"/>
      <c r="H12" s="24"/>
      <c r="I12" s="24"/>
      <c r="J12" s="10">
        <f t="shared" si="0"/>
        <v>0</v>
      </c>
      <c r="K12" s="10">
        <f t="shared" si="1"/>
        <v>0</v>
      </c>
      <c r="L12" s="10">
        <f t="shared" si="7"/>
        <v>0</v>
      </c>
      <c r="M12" s="10">
        <f t="shared" si="7"/>
        <v>0</v>
      </c>
      <c r="N12" s="6" t="e">
        <f t="shared" si="2"/>
        <v>#DIV/0!</v>
      </c>
      <c r="O12" s="12" t="e">
        <f t="shared" si="8"/>
        <v>#DIV/0!</v>
      </c>
      <c r="P12" s="6" t="e">
        <f t="shared" si="3"/>
        <v>#DIV/0!</v>
      </c>
      <c r="Q12" s="10">
        <f t="shared" si="4"/>
        <v>0</v>
      </c>
      <c r="R12" s="10">
        <f t="shared" si="5"/>
        <v>0</v>
      </c>
      <c r="U12" s="9" t="s">
        <v>49</v>
      </c>
      <c r="V12" s="6" t="e">
        <f>100*((G96+C96)/(B96+C96+F96+G96))</f>
        <v>#DIV/0!</v>
      </c>
      <c r="W12" s="5"/>
      <c r="X12" s="15" t="s">
        <v>50</v>
      </c>
      <c r="Z12" s="12" t="e">
        <f>SUM(N60:N66)</f>
        <v>#DIV/0!</v>
      </c>
      <c r="AA12" s="6" t="e">
        <f t="shared" si="6"/>
        <v>#DIV/0!</v>
      </c>
      <c r="AB12" s="12">
        <f>SUM(Q60:Q66)+SUM(R60:R66)</f>
        <v>0</v>
      </c>
      <c r="AC12" s="12" t="e">
        <f>100*SUM(Q60:Q66)/AB12</f>
        <v>#DIV/0!</v>
      </c>
    </row>
    <row r="13" spans="1:29" ht="15">
      <c r="A13" s="11">
        <v>32581</v>
      </c>
      <c r="B13" s="24"/>
      <c r="C13" s="24"/>
      <c r="D13" s="24"/>
      <c r="E13" s="24"/>
      <c r="F13" s="24"/>
      <c r="G13" s="24"/>
      <c r="H13" s="24"/>
      <c r="I13" s="24"/>
      <c r="J13" s="10">
        <f t="shared" si="0"/>
        <v>0</v>
      </c>
      <c r="K13" s="10">
        <f t="shared" si="1"/>
        <v>0</v>
      </c>
      <c r="L13" s="10">
        <f t="shared" si="7"/>
        <v>0</v>
      </c>
      <c r="M13" s="10">
        <f t="shared" si="7"/>
        <v>0</v>
      </c>
      <c r="N13" s="6" t="e">
        <f t="shared" si="2"/>
        <v>#DIV/0!</v>
      </c>
      <c r="O13" s="12" t="e">
        <f t="shared" si="8"/>
        <v>#DIV/0!</v>
      </c>
      <c r="P13" s="6" t="e">
        <f t="shared" si="3"/>
        <v>#DIV/0!</v>
      </c>
      <c r="Q13" s="10">
        <f t="shared" si="4"/>
        <v>0</v>
      </c>
      <c r="R13" s="10">
        <f t="shared" si="5"/>
        <v>0</v>
      </c>
      <c r="W13" s="5"/>
      <c r="Y13" s="15" t="s">
        <v>51</v>
      </c>
      <c r="Z13" s="12" t="e">
        <f>SUM(N67:N73)</f>
        <v>#DIV/0!</v>
      </c>
      <c r="AA13" s="6" t="e">
        <f t="shared" si="6"/>
        <v>#DIV/0!</v>
      </c>
      <c r="AB13" s="12">
        <f>SUM(Q67:Q73)+SUM(R67:R73)</f>
        <v>0</v>
      </c>
      <c r="AC13" s="12" t="e">
        <f>100*SUM(Q67:Q73)/AB13</f>
        <v>#DIV/0!</v>
      </c>
    </row>
    <row r="14" spans="1:29" ht="15">
      <c r="A14" s="11">
        <v>32582</v>
      </c>
      <c r="B14" s="24"/>
      <c r="C14" s="24"/>
      <c r="D14" s="24"/>
      <c r="E14" s="24"/>
      <c r="F14" s="24"/>
      <c r="G14" s="24"/>
      <c r="H14" s="24"/>
      <c r="I14" s="24"/>
      <c r="J14" s="10">
        <f t="shared" si="0"/>
        <v>0</v>
      </c>
      <c r="K14" s="10">
        <f t="shared" si="1"/>
        <v>0</v>
      </c>
      <c r="L14" s="10">
        <f t="shared" si="7"/>
        <v>0</v>
      </c>
      <c r="M14" s="10">
        <f t="shared" si="7"/>
        <v>0</v>
      </c>
      <c r="N14" s="6" t="e">
        <f t="shared" si="2"/>
        <v>#DIV/0!</v>
      </c>
      <c r="O14" s="12" t="e">
        <f t="shared" si="8"/>
        <v>#DIV/0!</v>
      </c>
      <c r="P14" s="6" t="e">
        <f t="shared" si="3"/>
        <v>#DIV/0!</v>
      </c>
      <c r="Q14" s="10">
        <f t="shared" si="4"/>
        <v>0</v>
      </c>
      <c r="R14" s="10">
        <f t="shared" si="5"/>
        <v>0</v>
      </c>
      <c r="T14" s="9"/>
      <c r="W14" s="5"/>
      <c r="X14" s="15" t="s">
        <v>52</v>
      </c>
      <c r="Z14" s="12" t="e">
        <f>SUM(N74:N80)</f>
        <v>#DIV/0!</v>
      </c>
      <c r="AA14" s="6" t="e">
        <f t="shared" si="6"/>
        <v>#DIV/0!</v>
      </c>
      <c r="AB14" s="12">
        <f>SUM(Q74:Q80)+SUM(R74:R80)</f>
        <v>0</v>
      </c>
      <c r="AC14" s="12" t="e">
        <f>100*SUM(Q74:Q80)/AB14</f>
        <v>#DIV/0!</v>
      </c>
    </row>
    <row r="15" spans="1:29" ht="15">
      <c r="A15" s="11">
        <v>32583</v>
      </c>
      <c r="B15" s="24"/>
      <c r="C15" s="24"/>
      <c r="D15" s="24"/>
      <c r="E15" s="24"/>
      <c r="F15" s="24"/>
      <c r="G15" s="24"/>
      <c r="H15" s="24"/>
      <c r="I15" s="24"/>
      <c r="J15" s="10">
        <f t="shared" si="0"/>
        <v>0</v>
      </c>
      <c r="K15" s="10">
        <f t="shared" si="1"/>
        <v>0</v>
      </c>
      <c r="L15" s="10">
        <f t="shared" si="7"/>
        <v>0</v>
      </c>
      <c r="M15" s="10">
        <f t="shared" si="7"/>
        <v>0</v>
      </c>
      <c r="N15" s="6" t="e">
        <f t="shared" si="2"/>
        <v>#DIV/0!</v>
      </c>
      <c r="O15" s="12" t="e">
        <f t="shared" si="8"/>
        <v>#DIV/0!</v>
      </c>
      <c r="P15" s="6" t="e">
        <f t="shared" si="3"/>
        <v>#DIV/0!</v>
      </c>
      <c r="Q15" s="10">
        <f t="shared" si="4"/>
        <v>0</v>
      </c>
      <c r="R15" s="10">
        <f t="shared" si="5"/>
        <v>0</v>
      </c>
      <c r="T15" s="9"/>
      <c r="W15" s="5"/>
      <c r="Y15" s="15" t="s">
        <v>53</v>
      </c>
      <c r="Z15" s="12" t="e">
        <f>SUM(N81:N87)</f>
        <v>#DIV/0!</v>
      </c>
      <c r="AA15" s="6" t="e">
        <f t="shared" si="6"/>
        <v>#DIV/0!</v>
      </c>
      <c r="AB15" s="12">
        <f>SUM(Q81:Q87)+SUM(R81:R87)</f>
        <v>0</v>
      </c>
      <c r="AC15" s="12" t="e">
        <f>100*SUM(Q81:Q87)/AB15</f>
        <v>#DIV/0!</v>
      </c>
    </row>
    <row r="16" spans="1:29" ht="12.75">
      <c r="A16" s="11">
        <v>32584</v>
      </c>
      <c r="B16" s="24"/>
      <c r="C16" s="24"/>
      <c r="D16" s="24"/>
      <c r="E16" s="24"/>
      <c r="F16" s="24"/>
      <c r="G16" s="24"/>
      <c r="H16" s="24"/>
      <c r="I16" s="24"/>
      <c r="J16" s="10">
        <f t="shared" si="0"/>
        <v>0</v>
      </c>
      <c r="K16" s="10">
        <f t="shared" si="1"/>
        <v>0</v>
      </c>
      <c r="L16" s="10">
        <f t="shared" si="7"/>
        <v>0</v>
      </c>
      <c r="M16" s="10">
        <f t="shared" si="7"/>
        <v>0</v>
      </c>
      <c r="N16" s="6" t="e">
        <f t="shared" si="2"/>
        <v>#DIV/0!</v>
      </c>
      <c r="O16" s="12" t="e">
        <f t="shared" si="8"/>
        <v>#DIV/0!</v>
      </c>
      <c r="P16" s="6" t="e">
        <f t="shared" si="3"/>
        <v>#DIV/0!</v>
      </c>
      <c r="Q16" s="10">
        <f t="shared" si="4"/>
        <v>0</v>
      </c>
      <c r="R16" s="10">
        <f t="shared" si="5"/>
        <v>0</v>
      </c>
      <c r="X16" s="15" t="s">
        <v>54</v>
      </c>
      <c r="Z16" s="12" t="e">
        <f>SUM(N88:N94)</f>
        <v>#DIV/0!</v>
      </c>
      <c r="AA16" s="6" t="e">
        <f t="shared" si="6"/>
        <v>#DIV/0!</v>
      </c>
      <c r="AB16" s="12">
        <f>SUM(Q88:Q94)+SUM(R88:R94)</f>
        <v>0</v>
      </c>
      <c r="AC16" s="12" t="e">
        <f>100*SUM(Q88:Q94)/AB16</f>
        <v>#DIV/0!</v>
      </c>
    </row>
    <row r="17" spans="1:29" ht="15">
      <c r="A17" s="11">
        <v>32585</v>
      </c>
      <c r="B17" s="25"/>
      <c r="C17" s="25"/>
      <c r="D17" s="25"/>
      <c r="E17" s="25"/>
      <c r="F17" s="25"/>
      <c r="G17" s="25"/>
      <c r="H17" s="24"/>
      <c r="I17" s="24"/>
      <c r="J17" s="10">
        <f t="shared" si="0"/>
        <v>0</v>
      </c>
      <c r="K17" s="10">
        <f t="shared" si="1"/>
        <v>0</v>
      </c>
      <c r="L17" s="10">
        <f t="shared" si="7"/>
        <v>0</v>
      </c>
      <c r="M17" s="10">
        <f t="shared" si="7"/>
        <v>0</v>
      </c>
      <c r="N17" s="6" t="e">
        <f t="shared" si="2"/>
        <v>#DIV/0!</v>
      </c>
      <c r="O17" s="12" t="e">
        <f t="shared" si="8"/>
        <v>#DIV/0!</v>
      </c>
      <c r="P17" s="6" t="e">
        <f t="shared" si="3"/>
        <v>#DIV/0!</v>
      </c>
      <c r="Q17" s="10">
        <f t="shared" si="4"/>
        <v>0</v>
      </c>
      <c r="R17" s="10">
        <f t="shared" si="5"/>
        <v>0</v>
      </c>
      <c r="T17" s="9"/>
      <c r="X17" s="5"/>
      <c r="Y17" s="9" t="s">
        <v>55</v>
      </c>
      <c r="Z17" s="10" t="e">
        <f>SUM(Z4:Z16)</f>
        <v>#DIV/0!</v>
      </c>
      <c r="AA17" s="10" t="e">
        <f>SUM(AA4:AA16)</f>
        <v>#DIV/0!</v>
      </c>
      <c r="AB17" s="10">
        <f>SUM(AB4:AB16)</f>
        <v>0</v>
      </c>
      <c r="AC17" s="12"/>
    </row>
    <row r="18" spans="1:27" ht="12.75">
      <c r="A18" s="11">
        <v>32586</v>
      </c>
      <c r="B18" s="24"/>
      <c r="C18" s="24"/>
      <c r="D18" s="24"/>
      <c r="E18" s="24"/>
      <c r="F18" s="24"/>
      <c r="G18" s="24"/>
      <c r="H18" s="24"/>
      <c r="I18" s="24"/>
      <c r="J18" s="10">
        <f t="shared" si="0"/>
        <v>0</v>
      </c>
      <c r="K18" s="10">
        <f t="shared" si="1"/>
        <v>0</v>
      </c>
      <c r="L18" s="10">
        <f t="shared" si="7"/>
        <v>0</v>
      </c>
      <c r="M18" s="10">
        <f t="shared" si="7"/>
        <v>0</v>
      </c>
      <c r="N18" s="6" t="e">
        <f t="shared" si="2"/>
        <v>#DIV/0!</v>
      </c>
      <c r="O18" s="12" t="e">
        <f t="shared" si="8"/>
        <v>#DIV/0!</v>
      </c>
      <c r="P18" s="6" t="e">
        <f t="shared" si="3"/>
        <v>#DIV/0!</v>
      </c>
      <c r="Q18" s="10">
        <f t="shared" si="4"/>
        <v>0</v>
      </c>
      <c r="R18" s="10">
        <f t="shared" si="5"/>
        <v>0</v>
      </c>
      <c r="T18" s="9"/>
      <c r="Y18"/>
      <c r="Z18"/>
      <c r="AA18"/>
    </row>
    <row r="19" spans="1:29" ht="15">
      <c r="A19" s="11">
        <v>32587</v>
      </c>
      <c r="B19" s="25"/>
      <c r="C19" s="25"/>
      <c r="D19" s="25"/>
      <c r="E19" s="25"/>
      <c r="F19" s="24"/>
      <c r="G19" s="25"/>
      <c r="H19" s="24"/>
      <c r="I19" s="24"/>
      <c r="J19" s="10">
        <f t="shared" si="0"/>
        <v>0</v>
      </c>
      <c r="K19" s="10">
        <f t="shared" si="1"/>
        <v>0</v>
      </c>
      <c r="L19" s="10">
        <f t="shared" si="7"/>
        <v>0</v>
      </c>
      <c r="M19" s="10">
        <f t="shared" si="7"/>
        <v>0</v>
      </c>
      <c r="N19" s="6" t="e">
        <f t="shared" si="2"/>
        <v>#DIV/0!</v>
      </c>
      <c r="O19" s="12" t="e">
        <f t="shared" si="8"/>
        <v>#DIV/0!</v>
      </c>
      <c r="P19" s="6" t="e">
        <f t="shared" si="3"/>
        <v>#DIV/0!</v>
      </c>
      <c r="Q19" s="10">
        <f t="shared" si="4"/>
        <v>0</v>
      </c>
      <c r="R19" s="10">
        <f t="shared" si="5"/>
        <v>0</v>
      </c>
      <c r="X19" s="5"/>
      <c r="Y19" s="5"/>
      <c r="Z19" s="5"/>
      <c r="AA19" s="5"/>
      <c r="AB19" s="5"/>
      <c r="AC19" s="5"/>
    </row>
    <row r="20" spans="1:20" ht="12.75">
      <c r="A20" s="11">
        <v>32588</v>
      </c>
      <c r="B20" s="25"/>
      <c r="C20" s="25"/>
      <c r="D20" s="24"/>
      <c r="E20" s="24"/>
      <c r="F20" s="24"/>
      <c r="G20" s="25"/>
      <c r="H20" s="24"/>
      <c r="I20" s="24"/>
      <c r="J20" s="10">
        <f t="shared" si="0"/>
        <v>0</v>
      </c>
      <c r="K20" s="10">
        <f t="shared" si="1"/>
        <v>0</v>
      </c>
      <c r="L20" s="10">
        <f t="shared" si="7"/>
        <v>0</v>
      </c>
      <c r="M20" s="10">
        <f t="shared" si="7"/>
        <v>0</v>
      </c>
      <c r="N20" s="6" t="e">
        <f t="shared" si="2"/>
        <v>#DIV/0!</v>
      </c>
      <c r="O20" s="12" t="e">
        <f t="shared" si="8"/>
        <v>#DIV/0!</v>
      </c>
      <c r="P20" s="6" t="e">
        <f t="shared" si="3"/>
        <v>#DIV/0!</v>
      </c>
      <c r="Q20" s="10">
        <f t="shared" si="4"/>
        <v>0</v>
      </c>
      <c r="R20" s="10">
        <f t="shared" si="5"/>
        <v>0</v>
      </c>
      <c r="T20" s="9"/>
    </row>
    <row r="21" spans="1:25" ht="15">
      <c r="A21" s="11">
        <v>32589</v>
      </c>
      <c r="B21" s="24"/>
      <c r="C21" s="24"/>
      <c r="D21" s="24"/>
      <c r="E21" s="24"/>
      <c r="F21" s="24"/>
      <c r="G21" s="24"/>
      <c r="H21" s="24"/>
      <c r="I21" s="24"/>
      <c r="J21" s="10">
        <f t="shared" si="0"/>
        <v>0</v>
      </c>
      <c r="K21" s="10">
        <f t="shared" si="1"/>
        <v>0</v>
      </c>
      <c r="L21" s="10">
        <f t="shared" si="7"/>
        <v>0</v>
      </c>
      <c r="M21" s="10">
        <f t="shared" si="7"/>
        <v>0</v>
      </c>
      <c r="N21" s="6" t="e">
        <f t="shared" si="2"/>
        <v>#DIV/0!</v>
      </c>
      <c r="O21" s="12" t="e">
        <f t="shared" si="8"/>
        <v>#DIV/0!</v>
      </c>
      <c r="P21" s="6" t="e">
        <f t="shared" si="3"/>
        <v>#DIV/0!</v>
      </c>
      <c r="Q21" s="10">
        <f t="shared" si="4"/>
        <v>0</v>
      </c>
      <c r="R21" s="10">
        <f t="shared" si="5"/>
        <v>0</v>
      </c>
      <c r="T21" s="9"/>
      <c r="X21" s="5"/>
      <c r="Y21" s="5"/>
    </row>
    <row r="22" spans="1:25" ht="15">
      <c r="A22" s="11">
        <v>32590</v>
      </c>
      <c r="B22" s="24"/>
      <c r="C22" s="25"/>
      <c r="D22" s="24"/>
      <c r="E22" s="24"/>
      <c r="F22" s="25"/>
      <c r="G22" s="25"/>
      <c r="H22" s="24"/>
      <c r="I22" s="24"/>
      <c r="J22" s="10">
        <f t="shared" si="0"/>
        <v>0</v>
      </c>
      <c r="K22" s="10">
        <f t="shared" si="1"/>
        <v>0</v>
      </c>
      <c r="L22" s="10">
        <f t="shared" si="7"/>
        <v>0</v>
      </c>
      <c r="M22" s="10">
        <f t="shared" si="7"/>
        <v>0</v>
      </c>
      <c r="N22" s="6" t="e">
        <f t="shared" si="2"/>
        <v>#DIV/0!</v>
      </c>
      <c r="O22" s="12" t="e">
        <f t="shared" si="8"/>
        <v>#DIV/0!</v>
      </c>
      <c r="P22" s="6" t="e">
        <f t="shared" si="3"/>
        <v>#DIV/0!</v>
      </c>
      <c r="Q22" s="10">
        <f t="shared" si="4"/>
        <v>0</v>
      </c>
      <c r="R22" s="10">
        <f t="shared" si="5"/>
        <v>0</v>
      </c>
      <c r="X22" s="5"/>
      <c r="Y22" s="5"/>
    </row>
    <row r="23" spans="1:25" ht="15">
      <c r="A23" s="11">
        <v>32591</v>
      </c>
      <c r="B23" s="24"/>
      <c r="C23" s="24"/>
      <c r="D23" s="24"/>
      <c r="E23" s="24"/>
      <c r="F23" s="24"/>
      <c r="G23" s="24"/>
      <c r="H23" s="24"/>
      <c r="I23" s="24"/>
      <c r="J23" s="10">
        <f t="shared" si="0"/>
        <v>0</v>
      </c>
      <c r="K23" s="10">
        <f t="shared" si="1"/>
        <v>0</v>
      </c>
      <c r="L23" s="10">
        <f t="shared" si="7"/>
        <v>0</v>
      </c>
      <c r="M23" s="10">
        <f t="shared" si="7"/>
        <v>0</v>
      </c>
      <c r="N23" s="6" t="e">
        <f t="shared" si="2"/>
        <v>#DIV/0!</v>
      </c>
      <c r="O23" s="12" t="e">
        <f t="shared" si="8"/>
        <v>#DIV/0!</v>
      </c>
      <c r="P23" s="6" t="e">
        <f t="shared" si="3"/>
        <v>#DIV/0!</v>
      </c>
      <c r="Q23" s="10">
        <f t="shared" si="4"/>
        <v>0</v>
      </c>
      <c r="R23" s="10">
        <f t="shared" si="5"/>
        <v>0</v>
      </c>
      <c r="T23" s="9"/>
      <c r="X23" s="5"/>
      <c r="Y23" s="5"/>
    </row>
    <row r="24" spans="1:25" ht="15">
      <c r="A24" s="11">
        <v>32592</v>
      </c>
      <c r="B24" s="25"/>
      <c r="C24" s="25"/>
      <c r="D24" s="24"/>
      <c r="E24" s="25"/>
      <c r="F24" s="24"/>
      <c r="G24" s="25"/>
      <c r="H24" s="24"/>
      <c r="I24" s="24"/>
      <c r="J24" s="10">
        <f t="shared" si="0"/>
        <v>0</v>
      </c>
      <c r="K24" s="10">
        <f t="shared" si="1"/>
        <v>0</v>
      </c>
      <c r="L24" s="10">
        <f t="shared" si="7"/>
        <v>0</v>
      </c>
      <c r="M24" s="10">
        <f t="shared" si="7"/>
        <v>0</v>
      </c>
      <c r="N24" s="6" t="e">
        <f t="shared" si="2"/>
        <v>#DIV/0!</v>
      </c>
      <c r="O24" s="12" t="e">
        <f t="shared" si="8"/>
        <v>#DIV/0!</v>
      </c>
      <c r="P24" s="6" t="e">
        <f t="shared" si="3"/>
        <v>#DIV/0!</v>
      </c>
      <c r="Q24" s="10">
        <f t="shared" si="4"/>
        <v>0</v>
      </c>
      <c r="R24" s="10">
        <f t="shared" si="5"/>
        <v>0</v>
      </c>
      <c r="T24" s="9"/>
      <c r="X24" s="5"/>
      <c r="Y24" s="5"/>
    </row>
    <row r="25" spans="1:25" ht="15">
      <c r="A25" s="11">
        <v>32593</v>
      </c>
      <c r="B25" s="25"/>
      <c r="C25" s="25"/>
      <c r="D25" s="25"/>
      <c r="E25" s="24"/>
      <c r="F25" s="24"/>
      <c r="G25" s="25"/>
      <c r="H25" s="24"/>
      <c r="I25" s="24"/>
      <c r="J25" s="10">
        <f t="shared" si="0"/>
        <v>0</v>
      </c>
      <c r="K25" s="10">
        <f t="shared" si="1"/>
        <v>0</v>
      </c>
      <c r="L25" s="10">
        <f aca="true" t="shared" si="9" ref="L25:M44">L24+J25</f>
        <v>0</v>
      </c>
      <c r="M25" s="10">
        <f t="shared" si="9"/>
        <v>0</v>
      </c>
      <c r="N25" s="6" t="e">
        <f t="shared" si="2"/>
        <v>#DIV/0!</v>
      </c>
      <c r="O25" s="12" t="e">
        <f t="shared" si="8"/>
        <v>#DIV/0!</v>
      </c>
      <c r="P25" s="6" t="e">
        <f t="shared" si="3"/>
        <v>#DIV/0!</v>
      </c>
      <c r="Q25" s="10">
        <f t="shared" si="4"/>
        <v>0</v>
      </c>
      <c r="R25" s="10">
        <f t="shared" si="5"/>
        <v>0</v>
      </c>
      <c r="S25" s="9"/>
      <c r="X25" s="5"/>
      <c r="Y25" s="5"/>
    </row>
    <row r="26" spans="1:25" ht="15">
      <c r="A26" s="11">
        <v>32594</v>
      </c>
      <c r="B26" s="24"/>
      <c r="C26" s="25"/>
      <c r="D26" s="25"/>
      <c r="E26" s="25"/>
      <c r="F26" s="25"/>
      <c r="G26" s="25"/>
      <c r="H26" s="24"/>
      <c r="I26" s="24"/>
      <c r="J26" s="10">
        <f t="shared" si="0"/>
        <v>0</v>
      </c>
      <c r="K26" s="10">
        <f t="shared" si="1"/>
        <v>0</v>
      </c>
      <c r="L26" s="10">
        <f t="shared" si="9"/>
        <v>0</v>
      </c>
      <c r="M26" s="10">
        <f t="shared" si="9"/>
        <v>0</v>
      </c>
      <c r="N26" s="6" t="e">
        <f t="shared" si="2"/>
        <v>#DIV/0!</v>
      </c>
      <c r="O26" s="12" t="e">
        <f t="shared" si="8"/>
        <v>#DIV/0!</v>
      </c>
      <c r="P26" s="6" t="e">
        <f t="shared" si="3"/>
        <v>#DIV/0!</v>
      </c>
      <c r="Q26" s="10">
        <f t="shared" si="4"/>
        <v>0</v>
      </c>
      <c r="R26" s="10">
        <f t="shared" si="5"/>
        <v>0</v>
      </c>
      <c r="T26" s="9"/>
      <c r="X26" s="5"/>
      <c r="Y26" s="5"/>
    </row>
    <row r="27" spans="1:25" ht="15">
      <c r="A27" s="11">
        <v>32595</v>
      </c>
      <c r="B27" s="24"/>
      <c r="C27" s="24"/>
      <c r="D27" s="24"/>
      <c r="E27" s="24"/>
      <c r="F27" s="24"/>
      <c r="G27" s="24"/>
      <c r="H27" s="24"/>
      <c r="I27" s="24"/>
      <c r="J27" s="10">
        <f t="shared" si="0"/>
        <v>0</v>
      </c>
      <c r="K27" s="10">
        <f t="shared" si="1"/>
        <v>0</v>
      </c>
      <c r="L27" s="10">
        <f t="shared" si="9"/>
        <v>0</v>
      </c>
      <c r="M27" s="10">
        <f t="shared" si="9"/>
        <v>0</v>
      </c>
      <c r="N27" s="6" t="e">
        <f t="shared" si="2"/>
        <v>#DIV/0!</v>
      </c>
      <c r="O27" s="12" t="e">
        <f t="shared" si="8"/>
        <v>#DIV/0!</v>
      </c>
      <c r="P27" s="6" t="e">
        <f t="shared" si="3"/>
        <v>#DIV/0!</v>
      </c>
      <c r="Q27" s="10">
        <f t="shared" si="4"/>
        <v>0</v>
      </c>
      <c r="R27" s="10">
        <f t="shared" si="5"/>
        <v>0</v>
      </c>
      <c r="T27" s="9"/>
      <c r="X27" s="5"/>
      <c r="Y27" s="5"/>
    </row>
    <row r="28" spans="1:20" ht="12.75">
      <c r="A28" s="11">
        <v>32596</v>
      </c>
      <c r="B28" s="24"/>
      <c r="C28" s="25"/>
      <c r="D28" s="25"/>
      <c r="E28" s="25"/>
      <c r="F28" s="25"/>
      <c r="G28" s="25"/>
      <c r="H28" s="25"/>
      <c r="I28" s="24"/>
      <c r="J28" s="10">
        <f t="shared" si="0"/>
        <v>0</v>
      </c>
      <c r="K28" s="10">
        <f t="shared" si="1"/>
        <v>0</v>
      </c>
      <c r="L28" s="10">
        <f t="shared" si="9"/>
        <v>0</v>
      </c>
      <c r="M28" s="10">
        <f t="shared" si="9"/>
        <v>0</v>
      </c>
      <c r="N28" s="6" t="e">
        <f t="shared" si="2"/>
        <v>#DIV/0!</v>
      </c>
      <c r="O28" s="12" t="e">
        <f t="shared" si="8"/>
        <v>#DIV/0!</v>
      </c>
      <c r="P28" s="6" t="e">
        <f t="shared" si="3"/>
        <v>#DIV/0!</v>
      </c>
      <c r="Q28" s="10">
        <f t="shared" si="4"/>
        <v>0</v>
      </c>
      <c r="R28" s="10">
        <f t="shared" si="5"/>
        <v>0</v>
      </c>
      <c r="T28" s="9"/>
    </row>
    <row r="29" spans="1:18" ht="12.75">
      <c r="A29" s="11">
        <v>32597</v>
      </c>
      <c r="B29" s="24"/>
      <c r="C29" s="24"/>
      <c r="D29" s="24"/>
      <c r="E29" s="24"/>
      <c r="F29" s="24"/>
      <c r="G29" s="24"/>
      <c r="H29" s="24"/>
      <c r="I29" s="24"/>
      <c r="J29" s="10">
        <f t="shared" si="0"/>
        <v>0</v>
      </c>
      <c r="K29" s="10">
        <f t="shared" si="1"/>
        <v>0</v>
      </c>
      <c r="L29" s="10">
        <f t="shared" si="9"/>
        <v>0</v>
      </c>
      <c r="M29" s="10">
        <f t="shared" si="9"/>
        <v>0</v>
      </c>
      <c r="N29" s="6" t="e">
        <f t="shared" si="2"/>
        <v>#DIV/0!</v>
      </c>
      <c r="O29" s="12" t="e">
        <f t="shared" si="8"/>
        <v>#DIV/0!</v>
      </c>
      <c r="P29" s="6" t="e">
        <f t="shared" si="3"/>
        <v>#DIV/0!</v>
      </c>
      <c r="Q29" s="10">
        <f t="shared" si="4"/>
        <v>0</v>
      </c>
      <c r="R29" s="10">
        <f t="shared" si="5"/>
        <v>0</v>
      </c>
    </row>
    <row r="30" spans="1:20" ht="12.75">
      <c r="A30" s="11">
        <v>32598</v>
      </c>
      <c r="B30" s="24"/>
      <c r="C30" s="24"/>
      <c r="D30" s="24"/>
      <c r="E30" s="24"/>
      <c r="F30" s="24"/>
      <c r="G30" s="24"/>
      <c r="H30" s="24"/>
      <c r="I30" s="24"/>
      <c r="J30" s="10">
        <f t="shared" si="0"/>
        <v>0</v>
      </c>
      <c r="K30" s="10">
        <f t="shared" si="1"/>
        <v>0</v>
      </c>
      <c r="L30" s="10">
        <f t="shared" si="9"/>
        <v>0</v>
      </c>
      <c r="M30" s="10">
        <f t="shared" si="9"/>
        <v>0</v>
      </c>
      <c r="N30" s="6" t="e">
        <f t="shared" si="2"/>
        <v>#DIV/0!</v>
      </c>
      <c r="O30" s="12" t="e">
        <f t="shared" si="8"/>
        <v>#DIV/0!</v>
      </c>
      <c r="P30" s="6" t="e">
        <f t="shared" si="3"/>
        <v>#DIV/0!</v>
      </c>
      <c r="Q30" s="10">
        <f t="shared" si="4"/>
        <v>0</v>
      </c>
      <c r="R30" s="10">
        <f t="shared" si="5"/>
        <v>0</v>
      </c>
      <c r="T30" s="9"/>
    </row>
    <row r="31" spans="1:20" ht="12.75">
      <c r="A31" s="11">
        <v>32599</v>
      </c>
      <c r="B31" s="25"/>
      <c r="C31" s="25"/>
      <c r="D31" s="25"/>
      <c r="E31" s="24"/>
      <c r="F31" s="25"/>
      <c r="G31" s="25"/>
      <c r="H31" s="24"/>
      <c r="I31" s="25"/>
      <c r="J31" s="10">
        <f t="shared" si="0"/>
        <v>0</v>
      </c>
      <c r="K31" s="10">
        <f t="shared" si="1"/>
        <v>0</v>
      </c>
      <c r="L31" s="10">
        <f t="shared" si="9"/>
        <v>0</v>
      </c>
      <c r="M31" s="10">
        <f t="shared" si="9"/>
        <v>0</v>
      </c>
      <c r="N31" s="6" t="e">
        <f t="shared" si="2"/>
        <v>#DIV/0!</v>
      </c>
      <c r="O31" s="12" t="e">
        <f t="shared" si="8"/>
        <v>#DIV/0!</v>
      </c>
      <c r="P31" s="6" t="e">
        <f t="shared" si="3"/>
        <v>#DIV/0!</v>
      </c>
      <c r="Q31" s="10">
        <f t="shared" si="4"/>
        <v>0</v>
      </c>
      <c r="R31" s="10">
        <f t="shared" si="5"/>
        <v>0</v>
      </c>
      <c r="T31" s="9"/>
    </row>
    <row r="32" spans="1:18" ht="12.75">
      <c r="A32" s="11">
        <v>32600</v>
      </c>
      <c r="B32" s="25"/>
      <c r="C32" s="25"/>
      <c r="D32" s="24"/>
      <c r="E32" s="24"/>
      <c r="F32" s="25"/>
      <c r="G32" s="25"/>
      <c r="H32" s="24"/>
      <c r="I32" s="24"/>
      <c r="J32" s="10">
        <f t="shared" si="0"/>
        <v>0</v>
      </c>
      <c r="K32" s="10">
        <f t="shared" si="1"/>
        <v>0</v>
      </c>
      <c r="L32" s="10">
        <f t="shared" si="9"/>
        <v>0</v>
      </c>
      <c r="M32" s="10">
        <f t="shared" si="9"/>
        <v>0</v>
      </c>
      <c r="N32" s="6" t="e">
        <f t="shared" si="2"/>
        <v>#DIV/0!</v>
      </c>
      <c r="O32" s="12" t="e">
        <f t="shared" si="8"/>
        <v>#DIV/0!</v>
      </c>
      <c r="P32" s="6" t="e">
        <f t="shared" si="3"/>
        <v>#DIV/0!</v>
      </c>
      <c r="Q32" s="10">
        <f t="shared" si="4"/>
        <v>0</v>
      </c>
      <c r="R32" s="10">
        <f t="shared" si="5"/>
        <v>0</v>
      </c>
    </row>
    <row r="33" spans="1:18" ht="12.75">
      <c r="A33" s="11">
        <v>32601</v>
      </c>
      <c r="B33" s="24"/>
      <c r="C33" s="24"/>
      <c r="D33" s="24"/>
      <c r="E33" s="24"/>
      <c r="F33" s="24"/>
      <c r="G33" s="24"/>
      <c r="H33" s="24"/>
      <c r="I33" s="24"/>
      <c r="J33" s="10">
        <f t="shared" si="0"/>
        <v>0</v>
      </c>
      <c r="K33" s="10">
        <f t="shared" si="1"/>
        <v>0</v>
      </c>
      <c r="L33" s="10">
        <f t="shared" si="9"/>
        <v>0</v>
      </c>
      <c r="M33" s="10">
        <f t="shared" si="9"/>
        <v>0</v>
      </c>
      <c r="N33" s="6" t="e">
        <f t="shared" si="2"/>
        <v>#DIV/0!</v>
      </c>
      <c r="O33" s="12" t="e">
        <f t="shared" si="8"/>
        <v>#DIV/0!</v>
      </c>
      <c r="P33" s="6" t="e">
        <f t="shared" si="3"/>
        <v>#DIV/0!</v>
      </c>
      <c r="Q33" s="10">
        <f t="shared" si="4"/>
        <v>0</v>
      </c>
      <c r="R33" s="10">
        <f t="shared" si="5"/>
        <v>0</v>
      </c>
    </row>
    <row r="34" spans="1:18" ht="12.75">
      <c r="A34" s="11">
        <v>32602</v>
      </c>
      <c r="B34" s="25"/>
      <c r="C34" s="25"/>
      <c r="D34" s="25"/>
      <c r="E34" s="25"/>
      <c r="F34" s="24"/>
      <c r="G34" s="25"/>
      <c r="H34" s="24"/>
      <c r="I34" s="24"/>
      <c r="J34" s="10">
        <f t="shared" si="0"/>
        <v>0</v>
      </c>
      <c r="K34" s="10">
        <f t="shared" si="1"/>
        <v>0</v>
      </c>
      <c r="L34" s="10">
        <f t="shared" si="9"/>
        <v>0</v>
      </c>
      <c r="M34" s="10">
        <f t="shared" si="9"/>
        <v>0</v>
      </c>
      <c r="N34" s="6" t="e">
        <f t="shared" si="2"/>
        <v>#DIV/0!</v>
      </c>
      <c r="O34" s="12" t="e">
        <f t="shared" si="8"/>
        <v>#DIV/0!</v>
      </c>
      <c r="P34" s="6" t="e">
        <f t="shared" si="3"/>
        <v>#DIV/0!</v>
      </c>
      <c r="Q34" s="10">
        <f t="shared" si="4"/>
        <v>0</v>
      </c>
      <c r="R34" s="10">
        <f t="shared" si="5"/>
        <v>0</v>
      </c>
    </row>
    <row r="35" spans="1:18" ht="12.75">
      <c r="A35" s="11">
        <v>32603</v>
      </c>
      <c r="B35" s="24"/>
      <c r="C35" s="24"/>
      <c r="D35" s="24"/>
      <c r="E35" s="24"/>
      <c r="F35" s="24"/>
      <c r="G35" s="24"/>
      <c r="H35" s="24"/>
      <c r="I35" s="24"/>
      <c r="J35" s="10">
        <f t="shared" si="0"/>
        <v>0</v>
      </c>
      <c r="K35" s="10">
        <f t="shared" si="1"/>
        <v>0</v>
      </c>
      <c r="L35" s="10">
        <f t="shared" si="9"/>
        <v>0</v>
      </c>
      <c r="M35" s="10">
        <f t="shared" si="9"/>
        <v>0</v>
      </c>
      <c r="N35" s="6" t="e">
        <f t="shared" si="2"/>
        <v>#DIV/0!</v>
      </c>
      <c r="O35" s="12" t="e">
        <f t="shared" si="8"/>
        <v>#DIV/0!</v>
      </c>
      <c r="P35" s="6" t="e">
        <f t="shared" si="3"/>
        <v>#DIV/0!</v>
      </c>
      <c r="Q35" s="10">
        <f t="shared" si="4"/>
        <v>0</v>
      </c>
      <c r="R35" s="10">
        <f t="shared" si="5"/>
        <v>0</v>
      </c>
    </row>
    <row r="36" spans="1:18" ht="12.75">
      <c r="A36" s="11">
        <v>32604</v>
      </c>
      <c r="B36" s="25"/>
      <c r="C36" s="25"/>
      <c r="D36" s="24"/>
      <c r="E36" s="24"/>
      <c r="F36" s="24"/>
      <c r="G36" s="25"/>
      <c r="H36" s="24"/>
      <c r="I36" s="24"/>
      <c r="J36" s="10">
        <f aca="true" t="shared" si="10" ref="J36:J67">+B36+C36-D36-E36</f>
        <v>0</v>
      </c>
      <c r="K36" s="10">
        <f aca="true" t="shared" si="11" ref="K36:K67">+F36+G36-H36-I36</f>
        <v>0</v>
      </c>
      <c r="L36" s="10">
        <f t="shared" si="9"/>
        <v>0</v>
      </c>
      <c r="M36" s="10">
        <f t="shared" si="9"/>
        <v>0</v>
      </c>
      <c r="N36" s="6" t="e">
        <f aca="true" t="shared" si="12" ref="N36:N67">(+J36+K36)*($J$96/($J$96+$K$96))</f>
        <v>#DIV/0!</v>
      </c>
      <c r="O36" s="12" t="e">
        <f t="shared" si="8"/>
        <v>#DIV/0!</v>
      </c>
      <c r="P36" s="6" t="e">
        <f aca="true" t="shared" si="13" ref="P36:P67">O36*100/$N$96</f>
        <v>#DIV/0!</v>
      </c>
      <c r="Q36" s="10">
        <f aca="true" t="shared" si="14" ref="Q36:Q67">+B36+C36+F36+G36</f>
        <v>0</v>
      </c>
      <c r="R36" s="10">
        <f aca="true" t="shared" si="15" ref="R36:R67">D36+E36+H36+I36</f>
        <v>0</v>
      </c>
    </row>
    <row r="37" spans="1:18" ht="12.75">
      <c r="A37" s="11">
        <v>32605</v>
      </c>
      <c r="B37" s="24"/>
      <c r="C37" s="24"/>
      <c r="D37" s="24"/>
      <c r="E37" s="24"/>
      <c r="F37" s="24"/>
      <c r="G37" s="24"/>
      <c r="H37" s="24"/>
      <c r="I37" s="24"/>
      <c r="J37" s="10">
        <f t="shared" si="10"/>
        <v>0</v>
      </c>
      <c r="K37" s="10">
        <f t="shared" si="11"/>
        <v>0</v>
      </c>
      <c r="L37" s="10">
        <f t="shared" si="9"/>
        <v>0</v>
      </c>
      <c r="M37" s="10">
        <f t="shared" si="9"/>
        <v>0</v>
      </c>
      <c r="N37" s="6" t="e">
        <f t="shared" si="12"/>
        <v>#DIV/0!</v>
      </c>
      <c r="O37" s="12" t="e">
        <f aca="true" t="shared" si="16" ref="O37:O68">O36+N37</f>
        <v>#DIV/0!</v>
      </c>
      <c r="P37" s="6" t="e">
        <f t="shared" si="13"/>
        <v>#DIV/0!</v>
      </c>
      <c r="Q37" s="10">
        <f t="shared" si="14"/>
        <v>0</v>
      </c>
      <c r="R37" s="10">
        <f t="shared" si="15"/>
        <v>0</v>
      </c>
    </row>
    <row r="38" spans="1:18" ht="12.75">
      <c r="A38" s="11">
        <v>32606</v>
      </c>
      <c r="B38" s="25"/>
      <c r="C38" s="25"/>
      <c r="D38" s="24"/>
      <c r="E38" s="24"/>
      <c r="F38" s="24"/>
      <c r="G38" s="25"/>
      <c r="H38" s="24"/>
      <c r="I38" s="24"/>
      <c r="J38" s="10">
        <f t="shared" si="10"/>
        <v>0</v>
      </c>
      <c r="K38" s="10">
        <f t="shared" si="11"/>
        <v>0</v>
      </c>
      <c r="L38" s="10">
        <f t="shared" si="9"/>
        <v>0</v>
      </c>
      <c r="M38" s="10">
        <f t="shared" si="9"/>
        <v>0</v>
      </c>
      <c r="N38" s="6" t="e">
        <f t="shared" si="12"/>
        <v>#DIV/0!</v>
      </c>
      <c r="O38" s="12" t="e">
        <f t="shared" si="16"/>
        <v>#DIV/0!</v>
      </c>
      <c r="P38" s="6" t="e">
        <f t="shared" si="13"/>
        <v>#DIV/0!</v>
      </c>
      <c r="Q38" s="10">
        <f t="shared" si="14"/>
        <v>0</v>
      </c>
      <c r="R38" s="10">
        <f t="shared" si="15"/>
        <v>0</v>
      </c>
    </row>
    <row r="39" spans="1:19" ht="12.75">
      <c r="A39" s="11">
        <v>32607</v>
      </c>
      <c r="B39" s="25"/>
      <c r="C39" s="25"/>
      <c r="D39" s="24"/>
      <c r="E39" s="24"/>
      <c r="F39" s="24"/>
      <c r="G39" s="25"/>
      <c r="H39" s="25"/>
      <c r="I39" s="24"/>
      <c r="J39" s="10">
        <f t="shared" si="10"/>
        <v>0</v>
      </c>
      <c r="K39" s="10">
        <f t="shared" si="11"/>
        <v>0</v>
      </c>
      <c r="L39" s="10">
        <f t="shared" si="9"/>
        <v>0</v>
      </c>
      <c r="M39" s="10">
        <f t="shared" si="9"/>
        <v>0</v>
      </c>
      <c r="N39" s="6" t="e">
        <f t="shared" si="12"/>
        <v>#DIV/0!</v>
      </c>
      <c r="O39" s="12" t="e">
        <f t="shared" si="16"/>
        <v>#DIV/0!</v>
      </c>
      <c r="P39" s="6" t="e">
        <f t="shared" si="13"/>
        <v>#DIV/0!</v>
      </c>
      <c r="Q39" s="10">
        <f t="shared" si="14"/>
        <v>0</v>
      </c>
      <c r="R39" s="10">
        <f t="shared" si="15"/>
        <v>0</v>
      </c>
      <c r="S39" s="9"/>
    </row>
    <row r="40" spans="1:18" ht="12.75">
      <c r="A40" s="11">
        <v>32608</v>
      </c>
      <c r="B40" s="24"/>
      <c r="C40" s="24"/>
      <c r="D40" s="24"/>
      <c r="E40" s="24"/>
      <c r="F40" s="24"/>
      <c r="G40" s="24"/>
      <c r="H40" s="24"/>
      <c r="I40" s="24"/>
      <c r="J40" s="10">
        <f t="shared" si="10"/>
        <v>0</v>
      </c>
      <c r="K40" s="10">
        <f t="shared" si="11"/>
        <v>0</v>
      </c>
      <c r="L40" s="10">
        <f t="shared" si="9"/>
        <v>0</v>
      </c>
      <c r="M40" s="10">
        <f t="shared" si="9"/>
        <v>0</v>
      </c>
      <c r="N40" s="6" t="e">
        <f t="shared" si="12"/>
        <v>#DIV/0!</v>
      </c>
      <c r="O40" s="12" t="e">
        <f t="shared" si="16"/>
        <v>#DIV/0!</v>
      </c>
      <c r="P40" s="6" t="e">
        <f t="shared" si="13"/>
        <v>#DIV/0!</v>
      </c>
      <c r="Q40" s="10">
        <f t="shared" si="14"/>
        <v>0</v>
      </c>
      <c r="R40" s="10">
        <f t="shared" si="15"/>
        <v>0</v>
      </c>
    </row>
    <row r="41" spans="1:18" ht="12.75">
      <c r="A41" s="11">
        <v>32609</v>
      </c>
      <c r="B41" s="24"/>
      <c r="C41" s="25"/>
      <c r="D41" s="25"/>
      <c r="E41" s="26"/>
      <c r="F41" s="24"/>
      <c r="G41" s="25"/>
      <c r="H41" s="24"/>
      <c r="I41" s="24"/>
      <c r="J41" s="10">
        <f t="shared" si="10"/>
        <v>0</v>
      </c>
      <c r="K41" s="10">
        <f t="shared" si="11"/>
        <v>0</v>
      </c>
      <c r="L41" s="10">
        <f t="shared" si="9"/>
        <v>0</v>
      </c>
      <c r="M41" s="10">
        <f t="shared" si="9"/>
        <v>0</v>
      </c>
      <c r="N41" s="6" t="e">
        <f t="shared" si="12"/>
        <v>#DIV/0!</v>
      </c>
      <c r="O41" s="12" t="e">
        <f t="shared" si="16"/>
        <v>#DIV/0!</v>
      </c>
      <c r="P41" s="6" t="e">
        <f t="shared" si="13"/>
        <v>#DIV/0!</v>
      </c>
      <c r="Q41" s="10">
        <f t="shared" si="14"/>
        <v>0</v>
      </c>
      <c r="R41" s="10">
        <f t="shared" si="15"/>
        <v>0</v>
      </c>
    </row>
    <row r="42" spans="1:18" ht="12.75">
      <c r="A42" s="11">
        <v>32610</v>
      </c>
      <c r="B42" s="24"/>
      <c r="C42" s="24"/>
      <c r="D42" s="24"/>
      <c r="E42" s="24"/>
      <c r="F42" s="24"/>
      <c r="G42" s="24"/>
      <c r="H42" s="24"/>
      <c r="I42" s="24"/>
      <c r="J42" s="10">
        <f t="shared" si="10"/>
        <v>0</v>
      </c>
      <c r="K42" s="10">
        <f t="shared" si="11"/>
        <v>0</v>
      </c>
      <c r="L42" s="10">
        <f t="shared" si="9"/>
        <v>0</v>
      </c>
      <c r="M42" s="10">
        <f t="shared" si="9"/>
        <v>0</v>
      </c>
      <c r="N42" s="6" t="e">
        <f t="shared" si="12"/>
        <v>#DIV/0!</v>
      </c>
      <c r="O42" s="12" t="e">
        <f t="shared" si="16"/>
        <v>#DIV/0!</v>
      </c>
      <c r="P42" s="6" t="e">
        <f t="shared" si="13"/>
        <v>#DIV/0!</v>
      </c>
      <c r="Q42" s="10">
        <f t="shared" si="14"/>
        <v>0</v>
      </c>
      <c r="R42" s="10">
        <f t="shared" si="15"/>
        <v>0</v>
      </c>
    </row>
    <row r="43" spans="1:18" ht="12.75">
      <c r="A43" s="11">
        <v>32611</v>
      </c>
      <c r="B43" s="24"/>
      <c r="C43" s="24"/>
      <c r="D43" s="24"/>
      <c r="E43" s="24"/>
      <c r="F43" s="24"/>
      <c r="G43" s="24"/>
      <c r="H43" s="24"/>
      <c r="I43" s="24"/>
      <c r="J43" s="10">
        <f t="shared" si="10"/>
        <v>0</v>
      </c>
      <c r="K43" s="10">
        <f t="shared" si="11"/>
        <v>0</v>
      </c>
      <c r="L43" s="10">
        <f t="shared" si="9"/>
        <v>0</v>
      </c>
      <c r="M43" s="10">
        <f t="shared" si="9"/>
        <v>0</v>
      </c>
      <c r="N43" s="6" t="e">
        <f t="shared" si="12"/>
        <v>#DIV/0!</v>
      </c>
      <c r="O43" s="12" t="e">
        <f t="shared" si="16"/>
        <v>#DIV/0!</v>
      </c>
      <c r="P43" s="6" t="e">
        <f t="shared" si="13"/>
        <v>#DIV/0!</v>
      </c>
      <c r="Q43" s="10">
        <f t="shared" si="14"/>
        <v>0</v>
      </c>
      <c r="R43" s="10">
        <f t="shared" si="15"/>
        <v>0</v>
      </c>
    </row>
    <row r="44" spans="1:18" ht="12.75">
      <c r="A44" s="11">
        <v>32612</v>
      </c>
      <c r="B44" s="24"/>
      <c r="C44" s="24"/>
      <c r="D44" s="24"/>
      <c r="E44" s="24"/>
      <c r="F44" s="24"/>
      <c r="G44" s="24"/>
      <c r="H44" s="24"/>
      <c r="I44" s="24"/>
      <c r="J44" s="10">
        <f t="shared" si="10"/>
        <v>0</v>
      </c>
      <c r="K44" s="10">
        <f t="shared" si="11"/>
        <v>0</v>
      </c>
      <c r="L44" s="10">
        <f t="shared" si="9"/>
        <v>0</v>
      </c>
      <c r="M44" s="10">
        <f t="shared" si="9"/>
        <v>0</v>
      </c>
      <c r="N44" s="6" t="e">
        <f t="shared" si="12"/>
        <v>#DIV/0!</v>
      </c>
      <c r="O44" s="12" t="e">
        <f t="shared" si="16"/>
        <v>#DIV/0!</v>
      </c>
      <c r="P44" s="6" t="e">
        <f t="shared" si="13"/>
        <v>#DIV/0!</v>
      </c>
      <c r="Q44" s="10">
        <f t="shared" si="14"/>
        <v>0</v>
      </c>
      <c r="R44" s="10">
        <f t="shared" si="15"/>
        <v>0</v>
      </c>
    </row>
    <row r="45" spans="1:18" ht="12.75">
      <c r="A45" s="11">
        <v>32613</v>
      </c>
      <c r="B45" s="25"/>
      <c r="C45" s="25"/>
      <c r="D45" s="24"/>
      <c r="E45" s="24"/>
      <c r="F45" s="24"/>
      <c r="G45" s="25"/>
      <c r="H45" s="24"/>
      <c r="I45" s="24"/>
      <c r="J45" s="10">
        <f t="shared" si="10"/>
        <v>0</v>
      </c>
      <c r="K45" s="10">
        <f t="shared" si="11"/>
        <v>0</v>
      </c>
      <c r="L45" s="10">
        <f aca="true" t="shared" si="17" ref="L45:M64">L44+J45</f>
        <v>0</v>
      </c>
      <c r="M45" s="10">
        <f t="shared" si="17"/>
        <v>0</v>
      </c>
      <c r="N45" s="6" t="e">
        <f t="shared" si="12"/>
        <v>#DIV/0!</v>
      </c>
      <c r="O45" s="12" t="e">
        <f t="shared" si="16"/>
        <v>#DIV/0!</v>
      </c>
      <c r="P45" s="6" t="e">
        <f t="shared" si="13"/>
        <v>#DIV/0!</v>
      </c>
      <c r="Q45" s="10">
        <f t="shared" si="14"/>
        <v>0</v>
      </c>
      <c r="R45" s="10">
        <f t="shared" si="15"/>
        <v>0</v>
      </c>
    </row>
    <row r="46" spans="1:18" ht="12.75">
      <c r="A46" s="11">
        <v>32614</v>
      </c>
      <c r="B46" s="24"/>
      <c r="C46" s="25"/>
      <c r="D46" s="24"/>
      <c r="E46" s="24"/>
      <c r="F46" s="25"/>
      <c r="G46" s="25"/>
      <c r="H46" s="24"/>
      <c r="I46" s="24"/>
      <c r="J46" s="10">
        <f t="shared" si="10"/>
        <v>0</v>
      </c>
      <c r="K46" s="10">
        <f t="shared" si="11"/>
        <v>0</v>
      </c>
      <c r="L46" s="10">
        <f t="shared" si="17"/>
        <v>0</v>
      </c>
      <c r="M46" s="10">
        <f t="shared" si="17"/>
        <v>0</v>
      </c>
      <c r="N46" s="6" t="e">
        <f t="shared" si="12"/>
        <v>#DIV/0!</v>
      </c>
      <c r="O46" s="12" t="e">
        <f t="shared" si="16"/>
        <v>#DIV/0!</v>
      </c>
      <c r="P46" s="6" t="e">
        <f t="shared" si="13"/>
        <v>#DIV/0!</v>
      </c>
      <c r="Q46" s="10">
        <f t="shared" si="14"/>
        <v>0</v>
      </c>
      <c r="R46" s="10">
        <f t="shared" si="15"/>
        <v>0</v>
      </c>
    </row>
    <row r="47" spans="1:18" ht="12.75">
      <c r="A47" s="11">
        <v>32615</v>
      </c>
      <c r="B47" s="24"/>
      <c r="C47" s="24"/>
      <c r="D47" s="24"/>
      <c r="E47" s="24"/>
      <c r="F47" s="24"/>
      <c r="G47" s="24"/>
      <c r="H47" s="24"/>
      <c r="I47" s="24"/>
      <c r="J47" s="10">
        <f t="shared" si="10"/>
        <v>0</v>
      </c>
      <c r="K47" s="10">
        <f t="shared" si="11"/>
        <v>0</v>
      </c>
      <c r="L47" s="10">
        <f t="shared" si="17"/>
        <v>0</v>
      </c>
      <c r="M47" s="10">
        <f t="shared" si="17"/>
        <v>0</v>
      </c>
      <c r="N47" s="6" t="e">
        <f t="shared" si="12"/>
        <v>#DIV/0!</v>
      </c>
      <c r="O47" s="12" t="e">
        <f t="shared" si="16"/>
        <v>#DIV/0!</v>
      </c>
      <c r="P47" s="6" t="e">
        <f t="shared" si="13"/>
        <v>#DIV/0!</v>
      </c>
      <c r="Q47" s="10">
        <f t="shared" si="14"/>
        <v>0</v>
      </c>
      <c r="R47" s="10">
        <f t="shared" si="15"/>
        <v>0</v>
      </c>
    </row>
    <row r="48" spans="1:18" ht="12.75">
      <c r="A48" s="11">
        <v>32616</v>
      </c>
      <c r="B48" s="25"/>
      <c r="C48" s="25"/>
      <c r="D48" s="24"/>
      <c r="E48" s="24"/>
      <c r="F48" s="25"/>
      <c r="G48" s="25"/>
      <c r="H48" s="24"/>
      <c r="I48" s="24"/>
      <c r="J48" s="10">
        <f t="shared" si="10"/>
        <v>0</v>
      </c>
      <c r="K48" s="10">
        <f t="shared" si="11"/>
        <v>0</v>
      </c>
      <c r="L48" s="10">
        <f t="shared" si="17"/>
        <v>0</v>
      </c>
      <c r="M48" s="10">
        <f t="shared" si="17"/>
        <v>0</v>
      </c>
      <c r="N48" s="6" t="e">
        <f t="shared" si="12"/>
        <v>#DIV/0!</v>
      </c>
      <c r="O48" s="12" t="e">
        <f t="shared" si="16"/>
        <v>#DIV/0!</v>
      </c>
      <c r="P48" s="6" t="e">
        <f t="shared" si="13"/>
        <v>#DIV/0!</v>
      </c>
      <c r="Q48" s="10">
        <f t="shared" si="14"/>
        <v>0</v>
      </c>
      <c r="R48" s="10">
        <f t="shared" si="15"/>
        <v>0</v>
      </c>
    </row>
    <row r="49" spans="1:18" ht="12.75">
      <c r="A49" s="11">
        <v>32617</v>
      </c>
      <c r="B49" s="24"/>
      <c r="C49" s="24"/>
      <c r="D49" s="24"/>
      <c r="E49" s="24"/>
      <c r="F49" s="24"/>
      <c r="G49" s="24"/>
      <c r="H49" s="24"/>
      <c r="I49" s="24"/>
      <c r="J49" s="10">
        <f t="shared" si="10"/>
        <v>0</v>
      </c>
      <c r="K49" s="10">
        <f t="shared" si="11"/>
        <v>0</v>
      </c>
      <c r="L49" s="10">
        <f t="shared" si="17"/>
        <v>0</v>
      </c>
      <c r="M49" s="10">
        <f t="shared" si="17"/>
        <v>0</v>
      </c>
      <c r="N49" s="6" t="e">
        <f t="shared" si="12"/>
        <v>#DIV/0!</v>
      </c>
      <c r="O49" s="12" t="e">
        <f t="shared" si="16"/>
        <v>#DIV/0!</v>
      </c>
      <c r="P49" s="6" t="e">
        <f t="shared" si="13"/>
        <v>#DIV/0!</v>
      </c>
      <c r="Q49" s="10">
        <f t="shared" si="14"/>
        <v>0</v>
      </c>
      <c r="R49" s="10">
        <f t="shared" si="15"/>
        <v>0</v>
      </c>
    </row>
    <row r="50" spans="1:18" ht="12.75">
      <c r="A50" s="11">
        <v>32618</v>
      </c>
      <c r="B50" s="24"/>
      <c r="C50" s="25"/>
      <c r="D50" s="25"/>
      <c r="E50" s="25"/>
      <c r="F50" s="25"/>
      <c r="G50" s="25"/>
      <c r="H50" s="25"/>
      <c r="I50" s="24"/>
      <c r="J50" s="10">
        <f t="shared" si="10"/>
        <v>0</v>
      </c>
      <c r="K50" s="10">
        <f t="shared" si="11"/>
        <v>0</v>
      </c>
      <c r="L50" s="10">
        <f t="shared" si="17"/>
        <v>0</v>
      </c>
      <c r="M50" s="10">
        <f t="shared" si="17"/>
        <v>0</v>
      </c>
      <c r="N50" s="6" t="e">
        <f t="shared" si="12"/>
        <v>#DIV/0!</v>
      </c>
      <c r="O50" s="12" t="e">
        <f t="shared" si="16"/>
        <v>#DIV/0!</v>
      </c>
      <c r="P50" s="6" t="e">
        <f t="shared" si="13"/>
        <v>#DIV/0!</v>
      </c>
      <c r="Q50" s="10">
        <f t="shared" si="14"/>
        <v>0</v>
      </c>
      <c r="R50" s="10">
        <f t="shared" si="15"/>
        <v>0</v>
      </c>
    </row>
    <row r="51" spans="1:18" ht="12.75">
      <c r="A51" s="11">
        <v>32619</v>
      </c>
      <c r="B51" s="24"/>
      <c r="C51" s="24"/>
      <c r="D51" s="24"/>
      <c r="E51" s="24"/>
      <c r="F51" s="24"/>
      <c r="G51" s="24"/>
      <c r="H51" s="24"/>
      <c r="I51" s="24"/>
      <c r="J51" s="10">
        <f t="shared" si="10"/>
        <v>0</v>
      </c>
      <c r="K51" s="10">
        <f t="shared" si="11"/>
        <v>0</v>
      </c>
      <c r="L51" s="10">
        <f t="shared" si="17"/>
        <v>0</v>
      </c>
      <c r="M51" s="10">
        <f t="shared" si="17"/>
        <v>0</v>
      </c>
      <c r="N51" s="6" t="e">
        <f t="shared" si="12"/>
        <v>#DIV/0!</v>
      </c>
      <c r="O51" s="12" t="e">
        <f t="shared" si="16"/>
        <v>#DIV/0!</v>
      </c>
      <c r="P51" s="6" t="e">
        <f t="shared" si="13"/>
        <v>#DIV/0!</v>
      </c>
      <c r="Q51" s="10">
        <f t="shared" si="14"/>
        <v>0</v>
      </c>
      <c r="R51" s="10">
        <f t="shared" si="15"/>
        <v>0</v>
      </c>
    </row>
    <row r="52" spans="1:18" ht="12.75">
      <c r="A52" s="11">
        <v>32620</v>
      </c>
      <c r="B52" s="24"/>
      <c r="C52" s="25"/>
      <c r="D52" s="24"/>
      <c r="E52" s="24"/>
      <c r="F52" s="24"/>
      <c r="G52" s="25"/>
      <c r="H52" s="24"/>
      <c r="I52" s="24"/>
      <c r="J52" s="10">
        <f t="shared" si="10"/>
        <v>0</v>
      </c>
      <c r="K52" s="10">
        <f t="shared" si="11"/>
        <v>0</v>
      </c>
      <c r="L52" s="10">
        <f t="shared" si="17"/>
        <v>0</v>
      </c>
      <c r="M52" s="10">
        <f t="shared" si="17"/>
        <v>0</v>
      </c>
      <c r="N52" s="6" t="e">
        <f t="shared" si="12"/>
        <v>#DIV/0!</v>
      </c>
      <c r="O52" s="12" t="e">
        <f t="shared" si="16"/>
        <v>#DIV/0!</v>
      </c>
      <c r="P52" s="6" t="e">
        <f t="shared" si="13"/>
        <v>#DIV/0!</v>
      </c>
      <c r="Q52" s="10">
        <f t="shared" si="14"/>
        <v>0</v>
      </c>
      <c r="R52" s="10">
        <f t="shared" si="15"/>
        <v>0</v>
      </c>
    </row>
    <row r="53" spans="1:19" ht="12.75">
      <c r="A53" s="11">
        <v>32621</v>
      </c>
      <c r="B53" s="25"/>
      <c r="C53" s="25"/>
      <c r="D53" s="24"/>
      <c r="E53" s="24"/>
      <c r="F53" s="25"/>
      <c r="G53" s="25"/>
      <c r="H53" s="24"/>
      <c r="I53" s="24"/>
      <c r="J53" s="10">
        <f t="shared" si="10"/>
        <v>0</v>
      </c>
      <c r="K53" s="10">
        <f t="shared" si="11"/>
        <v>0</v>
      </c>
      <c r="L53" s="10">
        <f t="shared" si="17"/>
        <v>0</v>
      </c>
      <c r="M53" s="10">
        <f t="shared" si="17"/>
        <v>0</v>
      </c>
      <c r="N53" s="6" t="e">
        <f t="shared" si="12"/>
        <v>#DIV/0!</v>
      </c>
      <c r="O53" s="12" t="e">
        <f t="shared" si="16"/>
        <v>#DIV/0!</v>
      </c>
      <c r="P53" s="6" t="e">
        <f t="shared" si="13"/>
        <v>#DIV/0!</v>
      </c>
      <c r="Q53" s="10">
        <f t="shared" si="14"/>
        <v>0</v>
      </c>
      <c r="R53" s="10">
        <f t="shared" si="15"/>
        <v>0</v>
      </c>
      <c r="S53" s="9"/>
    </row>
    <row r="54" spans="1:18" ht="12.75">
      <c r="A54" s="11">
        <v>32622</v>
      </c>
      <c r="B54" s="24"/>
      <c r="C54" s="24"/>
      <c r="D54" s="24"/>
      <c r="E54" s="24"/>
      <c r="F54" s="24"/>
      <c r="G54" s="24"/>
      <c r="H54" s="24"/>
      <c r="I54" s="24"/>
      <c r="J54" s="10">
        <f t="shared" si="10"/>
        <v>0</v>
      </c>
      <c r="K54" s="10">
        <f t="shared" si="11"/>
        <v>0</v>
      </c>
      <c r="L54" s="10">
        <f t="shared" si="17"/>
        <v>0</v>
      </c>
      <c r="M54" s="10">
        <f t="shared" si="17"/>
        <v>0</v>
      </c>
      <c r="N54" s="6" t="e">
        <f t="shared" si="12"/>
        <v>#DIV/0!</v>
      </c>
      <c r="O54" s="12" t="e">
        <f t="shared" si="16"/>
        <v>#DIV/0!</v>
      </c>
      <c r="P54" s="6" t="e">
        <f t="shared" si="13"/>
        <v>#DIV/0!</v>
      </c>
      <c r="Q54" s="10">
        <f t="shared" si="14"/>
        <v>0</v>
      </c>
      <c r="R54" s="10">
        <f t="shared" si="15"/>
        <v>0</v>
      </c>
    </row>
    <row r="55" spans="1:18" ht="12.75">
      <c r="A55" s="11">
        <v>32623</v>
      </c>
      <c r="B55" s="25"/>
      <c r="C55" s="25"/>
      <c r="D55" s="25"/>
      <c r="E55" s="25"/>
      <c r="F55" s="25"/>
      <c r="G55" s="25"/>
      <c r="H55" s="25"/>
      <c r="I55" s="24"/>
      <c r="J55" s="10">
        <f t="shared" si="10"/>
        <v>0</v>
      </c>
      <c r="K55" s="10">
        <f t="shared" si="11"/>
        <v>0</v>
      </c>
      <c r="L55" s="10">
        <f t="shared" si="17"/>
        <v>0</v>
      </c>
      <c r="M55" s="10">
        <f t="shared" si="17"/>
        <v>0</v>
      </c>
      <c r="N55" s="6" t="e">
        <f t="shared" si="12"/>
        <v>#DIV/0!</v>
      </c>
      <c r="O55" s="12" t="e">
        <f t="shared" si="16"/>
        <v>#DIV/0!</v>
      </c>
      <c r="P55" s="6" t="e">
        <f t="shared" si="13"/>
        <v>#DIV/0!</v>
      </c>
      <c r="Q55" s="10">
        <f t="shared" si="14"/>
        <v>0</v>
      </c>
      <c r="R55" s="10">
        <f t="shared" si="15"/>
        <v>0</v>
      </c>
    </row>
    <row r="56" spans="1:18" ht="12.75">
      <c r="A56" s="11">
        <v>32624</v>
      </c>
      <c r="B56" s="24"/>
      <c r="C56" s="24"/>
      <c r="D56" s="24"/>
      <c r="E56" s="24"/>
      <c r="F56" s="24"/>
      <c r="G56" s="24"/>
      <c r="H56" s="24"/>
      <c r="I56" s="24"/>
      <c r="J56" s="10">
        <f t="shared" si="10"/>
        <v>0</v>
      </c>
      <c r="K56" s="10">
        <f t="shared" si="11"/>
        <v>0</v>
      </c>
      <c r="L56" s="10">
        <f t="shared" si="17"/>
        <v>0</v>
      </c>
      <c r="M56" s="10">
        <f t="shared" si="17"/>
        <v>0</v>
      </c>
      <c r="N56" s="6" t="e">
        <f t="shared" si="12"/>
        <v>#DIV/0!</v>
      </c>
      <c r="O56" s="12" t="e">
        <f t="shared" si="16"/>
        <v>#DIV/0!</v>
      </c>
      <c r="P56" s="6" t="e">
        <f t="shared" si="13"/>
        <v>#DIV/0!</v>
      </c>
      <c r="Q56" s="10">
        <f t="shared" si="14"/>
        <v>0</v>
      </c>
      <c r="R56" s="10">
        <f t="shared" si="15"/>
        <v>0</v>
      </c>
    </row>
    <row r="57" spans="1:18" ht="12.75">
      <c r="A57" s="11">
        <v>32625</v>
      </c>
      <c r="B57" s="25"/>
      <c r="C57" s="25"/>
      <c r="D57" s="24"/>
      <c r="E57" s="24"/>
      <c r="F57" s="25"/>
      <c r="G57" s="25"/>
      <c r="H57" s="24"/>
      <c r="I57" s="25"/>
      <c r="J57" s="10">
        <f t="shared" si="10"/>
        <v>0</v>
      </c>
      <c r="K57" s="10">
        <f t="shared" si="11"/>
        <v>0</v>
      </c>
      <c r="L57" s="10">
        <f t="shared" si="17"/>
        <v>0</v>
      </c>
      <c r="M57" s="10">
        <f t="shared" si="17"/>
        <v>0</v>
      </c>
      <c r="N57" s="6" t="e">
        <f t="shared" si="12"/>
        <v>#DIV/0!</v>
      </c>
      <c r="O57" s="12" t="e">
        <f t="shared" si="16"/>
        <v>#DIV/0!</v>
      </c>
      <c r="P57" s="6" t="e">
        <f t="shared" si="13"/>
        <v>#DIV/0!</v>
      </c>
      <c r="Q57" s="10">
        <f t="shared" si="14"/>
        <v>0</v>
      </c>
      <c r="R57" s="10">
        <f t="shared" si="15"/>
        <v>0</v>
      </c>
    </row>
    <row r="58" spans="1:18" ht="12.75">
      <c r="A58" s="11">
        <v>32626</v>
      </c>
      <c r="B58" s="24"/>
      <c r="C58" s="24"/>
      <c r="D58" s="24"/>
      <c r="E58" s="24"/>
      <c r="F58" s="24"/>
      <c r="G58" s="24"/>
      <c r="H58" s="24"/>
      <c r="I58" s="24"/>
      <c r="J58" s="10">
        <f t="shared" si="10"/>
        <v>0</v>
      </c>
      <c r="K58" s="10">
        <f t="shared" si="11"/>
        <v>0</v>
      </c>
      <c r="L58" s="10">
        <f t="shared" si="17"/>
        <v>0</v>
      </c>
      <c r="M58" s="10">
        <f t="shared" si="17"/>
        <v>0</v>
      </c>
      <c r="N58" s="6" t="e">
        <f t="shared" si="12"/>
        <v>#DIV/0!</v>
      </c>
      <c r="O58" s="12" t="e">
        <f t="shared" si="16"/>
        <v>#DIV/0!</v>
      </c>
      <c r="P58" s="6" t="e">
        <f t="shared" si="13"/>
        <v>#DIV/0!</v>
      </c>
      <c r="Q58" s="10">
        <f t="shared" si="14"/>
        <v>0</v>
      </c>
      <c r="R58" s="10">
        <f t="shared" si="15"/>
        <v>0</v>
      </c>
    </row>
    <row r="59" spans="1:18" ht="12.75">
      <c r="A59" s="11">
        <v>32627</v>
      </c>
      <c r="B59" s="24"/>
      <c r="C59" s="25"/>
      <c r="D59" s="24"/>
      <c r="E59" s="24"/>
      <c r="F59" s="24"/>
      <c r="G59" s="25"/>
      <c r="H59" s="24"/>
      <c r="I59" s="24"/>
      <c r="J59" s="10">
        <f t="shared" si="10"/>
        <v>0</v>
      </c>
      <c r="K59" s="10">
        <f t="shared" si="11"/>
        <v>0</v>
      </c>
      <c r="L59" s="10">
        <f t="shared" si="17"/>
        <v>0</v>
      </c>
      <c r="M59" s="10">
        <f t="shared" si="17"/>
        <v>0</v>
      </c>
      <c r="N59" s="6" t="e">
        <f t="shared" si="12"/>
        <v>#DIV/0!</v>
      </c>
      <c r="O59" s="12" t="e">
        <f t="shared" si="16"/>
        <v>#DIV/0!</v>
      </c>
      <c r="P59" s="6" t="e">
        <f t="shared" si="13"/>
        <v>#DIV/0!</v>
      </c>
      <c r="Q59" s="10">
        <f t="shared" si="14"/>
        <v>0</v>
      </c>
      <c r="R59" s="10">
        <f t="shared" si="15"/>
        <v>0</v>
      </c>
    </row>
    <row r="60" spans="1:18" ht="12.75">
      <c r="A60" s="11">
        <v>32628</v>
      </c>
      <c r="B60" s="24"/>
      <c r="C60" s="24"/>
      <c r="D60" s="24"/>
      <c r="E60" s="24"/>
      <c r="F60" s="24"/>
      <c r="G60" s="24"/>
      <c r="H60" s="24"/>
      <c r="I60" s="24"/>
      <c r="J60" s="10">
        <f t="shared" si="10"/>
        <v>0</v>
      </c>
      <c r="K60" s="10">
        <f t="shared" si="11"/>
        <v>0</v>
      </c>
      <c r="L60" s="10">
        <f t="shared" si="17"/>
        <v>0</v>
      </c>
      <c r="M60" s="10">
        <f t="shared" si="17"/>
        <v>0</v>
      </c>
      <c r="N60" s="6" t="e">
        <f t="shared" si="12"/>
        <v>#DIV/0!</v>
      </c>
      <c r="O60" s="12" t="e">
        <f t="shared" si="16"/>
        <v>#DIV/0!</v>
      </c>
      <c r="P60" s="6" t="e">
        <f t="shared" si="13"/>
        <v>#DIV/0!</v>
      </c>
      <c r="Q60" s="10">
        <f t="shared" si="14"/>
        <v>0</v>
      </c>
      <c r="R60" s="10">
        <f t="shared" si="15"/>
        <v>0</v>
      </c>
    </row>
    <row r="61" spans="1:18" ht="12.75">
      <c r="A61" s="11">
        <v>32629</v>
      </c>
      <c r="B61" s="25"/>
      <c r="C61" s="24"/>
      <c r="D61" s="24"/>
      <c r="E61" s="24"/>
      <c r="F61" s="24"/>
      <c r="G61" s="25"/>
      <c r="H61" s="24"/>
      <c r="I61" s="24"/>
      <c r="J61" s="10">
        <f t="shared" si="10"/>
        <v>0</v>
      </c>
      <c r="K61" s="10">
        <f t="shared" si="11"/>
        <v>0</v>
      </c>
      <c r="L61" s="10">
        <f t="shared" si="17"/>
        <v>0</v>
      </c>
      <c r="M61" s="10">
        <f t="shared" si="17"/>
        <v>0</v>
      </c>
      <c r="N61" s="6" t="e">
        <f t="shared" si="12"/>
        <v>#DIV/0!</v>
      </c>
      <c r="O61" s="12" t="e">
        <f t="shared" si="16"/>
        <v>#DIV/0!</v>
      </c>
      <c r="P61" s="6" t="e">
        <f t="shared" si="13"/>
        <v>#DIV/0!</v>
      </c>
      <c r="Q61" s="10">
        <f t="shared" si="14"/>
        <v>0</v>
      </c>
      <c r="R61" s="10">
        <f t="shared" si="15"/>
        <v>0</v>
      </c>
    </row>
    <row r="62" spans="1:18" ht="12.75">
      <c r="A62" s="11">
        <v>32630</v>
      </c>
      <c r="B62" s="24"/>
      <c r="C62" s="24"/>
      <c r="D62" s="24"/>
      <c r="E62" s="24"/>
      <c r="F62" s="24"/>
      <c r="G62" s="24"/>
      <c r="H62" s="24"/>
      <c r="I62" s="24"/>
      <c r="J62" s="10">
        <f t="shared" si="10"/>
        <v>0</v>
      </c>
      <c r="K62" s="10">
        <f t="shared" si="11"/>
        <v>0</v>
      </c>
      <c r="L62" s="10">
        <f t="shared" si="17"/>
        <v>0</v>
      </c>
      <c r="M62" s="10">
        <f t="shared" si="17"/>
        <v>0</v>
      </c>
      <c r="N62" s="6" t="e">
        <f t="shared" si="12"/>
        <v>#DIV/0!</v>
      </c>
      <c r="O62" s="12" t="e">
        <f t="shared" si="16"/>
        <v>#DIV/0!</v>
      </c>
      <c r="P62" s="6" t="e">
        <f t="shared" si="13"/>
        <v>#DIV/0!</v>
      </c>
      <c r="Q62" s="10">
        <f t="shared" si="14"/>
        <v>0</v>
      </c>
      <c r="R62" s="10">
        <f t="shared" si="15"/>
        <v>0</v>
      </c>
    </row>
    <row r="63" spans="1:18" ht="12.75">
      <c r="A63" s="11">
        <v>32631</v>
      </c>
      <c r="B63" s="24"/>
      <c r="C63" s="25"/>
      <c r="D63" s="24"/>
      <c r="E63" s="25"/>
      <c r="F63" s="25"/>
      <c r="G63" s="25"/>
      <c r="H63" s="24"/>
      <c r="I63" s="25"/>
      <c r="J63" s="10">
        <f t="shared" si="10"/>
        <v>0</v>
      </c>
      <c r="K63" s="10">
        <f t="shared" si="11"/>
        <v>0</v>
      </c>
      <c r="L63" s="10">
        <f t="shared" si="17"/>
        <v>0</v>
      </c>
      <c r="M63" s="10">
        <f t="shared" si="17"/>
        <v>0</v>
      </c>
      <c r="N63" s="6" t="e">
        <f t="shared" si="12"/>
        <v>#DIV/0!</v>
      </c>
      <c r="O63" s="12" t="e">
        <f t="shared" si="16"/>
        <v>#DIV/0!</v>
      </c>
      <c r="P63" s="6" t="e">
        <f t="shared" si="13"/>
        <v>#DIV/0!</v>
      </c>
      <c r="Q63" s="10">
        <f t="shared" si="14"/>
        <v>0</v>
      </c>
      <c r="R63" s="10">
        <f t="shared" si="15"/>
        <v>0</v>
      </c>
    </row>
    <row r="64" spans="1:18" ht="12.75">
      <c r="A64" s="11">
        <v>32632</v>
      </c>
      <c r="B64" s="24"/>
      <c r="C64" s="25"/>
      <c r="D64" s="24"/>
      <c r="E64" s="24"/>
      <c r="F64" s="25"/>
      <c r="G64" s="25"/>
      <c r="H64" s="24"/>
      <c r="I64" s="25"/>
      <c r="J64" s="10">
        <f t="shared" si="10"/>
        <v>0</v>
      </c>
      <c r="K64" s="10">
        <f t="shared" si="11"/>
        <v>0</v>
      </c>
      <c r="L64" s="10">
        <f t="shared" si="17"/>
        <v>0</v>
      </c>
      <c r="M64" s="10">
        <f t="shared" si="17"/>
        <v>0</v>
      </c>
      <c r="N64" s="6" t="e">
        <f t="shared" si="12"/>
        <v>#DIV/0!</v>
      </c>
      <c r="O64" s="12" t="e">
        <f t="shared" si="16"/>
        <v>#DIV/0!</v>
      </c>
      <c r="P64" s="6" t="e">
        <f t="shared" si="13"/>
        <v>#DIV/0!</v>
      </c>
      <c r="Q64" s="10">
        <f t="shared" si="14"/>
        <v>0</v>
      </c>
      <c r="R64" s="10">
        <f t="shared" si="15"/>
        <v>0</v>
      </c>
    </row>
    <row r="65" spans="1:18" ht="12.75">
      <c r="A65" s="11">
        <v>32633</v>
      </c>
      <c r="B65" s="24"/>
      <c r="C65" s="24"/>
      <c r="D65" s="24"/>
      <c r="E65" s="24"/>
      <c r="F65" s="24"/>
      <c r="G65" s="24"/>
      <c r="H65" s="24"/>
      <c r="I65" s="24"/>
      <c r="J65" s="10">
        <f t="shared" si="10"/>
        <v>0</v>
      </c>
      <c r="K65" s="10">
        <f t="shared" si="11"/>
        <v>0</v>
      </c>
      <c r="L65" s="10">
        <f aca="true" t="shared" si="18" ref="L65:M84">L64+J65</f>
        <v>0</v>
      </c>
      <c r="M65" s="10">
        <f t="shared" si="18"/>
        <v>0</v>
      </c>
      <c r="N65" s="6" t="e">
        <f t="shared" si="12"/>
        <v>#DIV/0!</v>
      </c>
      <c r="O65" s="12" t="e">
        <f t="shared" si="16"/>
        <v>#DIV/0!</v>
      </c>
      <c r="P65" s="6" t="e">
        <f t="shared" si="13"/>
        <v>#DIV/0!</v>
      </c>
      <c r="Q65" s="10">
        <f t="shared" si="14"/>
        <v>0</v>
      </c>
      <c r="R65" s="10">
        <f t="shared" si="15"/>
        <v>0</v>
      </c>
    </row>
    <row r="66" spans="1:18" ht="12.75">
      <c r="A66" s="11">
        <v>32634</v>
      </c>
      <c r="B66" s="24"/>
      <c r="C66" s="25"/>
      <c r="D66" s="24"/>
      <c r="E66" s="26"/>
      <c r="F66" s="25"/>
      <c r="G66" s="25"/>
      <c r="H66" s="24"/>
      <c r="I66" s="24"/>
      <c r="J66" s="10">
        <f t="shared" si="10"/>
        <v>0</v>
      </c>
      <c r="K66" s="10">
        <f t="shared" si="11"/>
        <v>0</v>
      </c>
      <c r="L66" s="10">
        <f t="shared" si="18"/>
        <v>0</v>
      </c>
      <c r="M66" s="10">
        <f t="shared" si="18"/>
        <v>0</v>
      </c>
      <c r="N66" s="6" t="e">
        <f t="shared" si="12"/>
        <v>#DIV/0!</v>
      </c>
      <c r="O66" s="12" t="e">
        <f t="shared" si="16"/>
        <v>#DIV/0!</v>
      </c>
      <c r="P66" s="6" t="e">
        <f t="shared" si="13"/>
        <v>#DIV/0!</v>
      </c>
      <c r="Q66" s="10">
        <f t="shared" si="14"/>
        <v>0</v>
      </c>
      <c r="R66" s="10">
        <f t="shared" si="15"/>
        <v>0</v>
      </c>
    </row>
    <row r="67" spans="1:19" ht="12.75">
      <c r="A67" s="11">
        <v>32635</v>
      </c>
      <c r="B67" s="24"/>
      <c r="C67" s="24"/>
      <c r="D67" s="24"/>
      <c r="E67" s="24"/>
      <c r="F67" s="24"/>
      <c r="G67" s="24"/>
      <c r="H67" s="24"/>
      <c r="I67" s="24"/>
      <c r="J67" s="10">
        <f t="shared" si="10"/>
        <v>0</v>
      </c>
      <c r="K67" s="10">
        <f t="shared" si="11"/>
        <v>0</v>
      </c>
      <c r="L67" s="10">
        <f t="shared" si="18"/>
        <v>0</v>
      </c>
      <c r="M67" s="10">
        <f t="shared" si="18"/>
        <v>0</v>
      </c>
      <c r="N67" s="6" t="e">
        <f t="shared" si="12"/>
        <v>#DIV/0!</v>
      </c>
      <c r="O67" s="12" t="e">
        <f t="shared" si="16"/>
        <v>#DIV/0!</v>
      </c>
      <c r="P67" s="6" t="e">
        <f t="shared" si="13"/>
        <v>#DIV/0!</v>
      </c>
      <c r="Q67" s="10">
        <f t="shared" si="14"/>
        <v>0</v>
      </c>
      <c r="R67" s="10">
        <f t="shared" si="15"/>
        <v>0</v>
      </c>
      <c r="S67" s="9"/>
    </row>
    <row r="68" spans="1:18" ht="12.75">
      <c r="A68" s="11">
        <v>32636</v>
      </c>
      <c r="B68" s="24"/>
      <c r="C68" s="24"/>
      <c r="D68" s="25"/>
      <c r="E68" s="25"/>
      <c r="F68" s="24"/>
      <c r="G68" s="25"/>
      <c r="H68" s="24"/>
      <c r="I68" s="25"/>
      <c r="J68" s="10">
        <f aca="true" t="shared" si="19" ref="J68:J94">+B68+C68-D68-E68</f>
        <v>0</v>
      </c>
      <c r="K68" s="10">
        <f aca="true" t="shared" si="20" ref="K68:K94">+F68+G68-H68-I68</f>
        <v>0</v>
      </c>
      <c r="L68" s="10">
        <f t="shared" si="18"/>
        <v>0</v>
      </c>
      <c r="M68" s="10">
        <f t="shared" si="18"/>
        <v>0</v>
      </c>
      <c r="N68" s="6" t="e">
        <f aca="true" t="shared" si="21" ref="N68:N94">(+J68+K68)*($J$96/($J$96+$K$96))</f>
        <v>#DIV/0!</v>
      </c>
      <c r="O68" s="12" t="e">
        <f t="shared" si="16"/>
        <v>#DIV/0!</v>
      </c>
      <c r="P68" s="6" t="e">
        <f aca="true" t="shared" si="22" ref="P68:P94">O68*100/$N$96</f>
        <v>#DIV/0!</v>
      </c>
      <c r="Q68" s="10">
        <f aca="true" t="shared" si="23" ref="Q68:Q94">+B68+C68+F68+G68</f>
        <v>0</v>
      </c>
      <c r="R68" s="10">
        <f aca="true" t="shared" si="24" ref="R68:R94">D68+E68+H68+I68</f>
        <v>0</v>
      </c>
    </row>
    <row r="69" spans="1:18" ht="12.75">
      <c r="A69" s="11">
        <v>32637</v>
      </c>
      <c r="B69" s="24"/>
      <c r="C69" s="24"/>
      <c r="D69" s="24"/>
      <c r="E69" s="24"/>
      <c r="F69" s="24"/>
      <c r="G69" s="24"/>
      <c r="H69" s="24"/>
      <c r="I69" s="24"/>
      <c r="J69" s="10">
        <f t="shared" si="19"/>
        <v>0</v>
      </c>
      <c r="K69" s="10">
        <f t="shared" si="20"/>
        <v>0</v>
      </c>
      <c r="L69" s="10">
        <f t="shared" si="18"/>
        <v>0</v>
      </c>
      <c r="M69" s="10">
        <f t="shared" si="18"/>
        <v>0</v>
      </c>
      <c r="N69" s="6" t="e">
        <f t="shared" si="21"/>
        <v>#DIV/0!</v>
      </c>
      <c r="O69" s="12" t="e">
        <f aca="true" t="shared" si="25" ref="O69:O94">O68+N69</f>
        <v>#DIV/0!</v>
      </c>
      <c r="P69" s="6" t="e">
        <f t="shared" si="22"/>
        <v>#DIV/0!</v>
      </c>
      <c r="Q69" s="10">
        <f t="shared" si="23"/>
        <v>0</v>
      </c>
      <c r="R69" s="10">
        <f t="shared" si="24"/>
        <v>0</v>
      </c>
    </row>
    <row r="70" spans="1:18" ht="12.75">
      <c r="A70" s="11">
        <v>32638</v>
      </c>
      <c r="B70" s="24"/>
      <c r="C70" s="25"/>
      <c r="D70" s="24"/>
      <c r="E70" s="24"/>
      <c r="F70" s="24"/>
      <c r="G70" s="24"/>
      <c r="H70" s="24"/>
      <c r="I70" s="24"/>
      <c r="J70" s="10">
        <f t="shared" si="19"/>
        <v>0</v>
      </c>
      <c r="K70" s="10">
        <f t="shared" si="20"/>
        <v>0</v>
      </c>
      <c r="L70" s="10">
        <f t="shared" si="18"/>
        <v>0</v>
      </c>
      <c r="M70" s="10">
        <f t="shared" si="18"/>
        <v>0</v>
      </c>
      <c r="N70" s="6" t="e">
        <f t="shared" si="21"/>
        <v>#DIV/0!</v>
      </c>
      <c r="O70" s="12" t="e">
        <f t="shared" si="25"/>
        <v>#DIV/0!</v>
      </c>
      <c r="P70" s="6" t="e">
        <f t="shared" si="22"/>
        <v>#DIV/0!</v>
      </c>
      <c r="Q70" s="10">
        <f t="shared" si="23"/>
        <v>0</v>
      </c>
      <c r="R70" s="10">
        <f t="shared" si="24"/>
        <v>0</v>
      </c>
    </row>
    <row r="71" spans="1:18" ht="12.75">
      <c r="A71" s="11">
        <v>32639</v>
      </c>
      <c r="B71" s="24"/>
      <c r="C71" s="25"/>
      <c r="D71" s="25"/>
      <c r="E71" s="24"/>
      <c r="F71" s="24"/>
      <c r="G71" s="25"/>
      <c r="H71" s="24"/>
      <c r="I71" s="24"/>
      <c r="J71" s="10">
        <f t="shared" si="19"/>
        <v>0</v>
      </c>
      <c r="K71" s="10">
        <f t="shared" si="20"/>
        <v>0</v>
      </c>
      <c r="L71" s="10">
        <f t="shared" si="18"/>
        <v>0</v>
      </c>
      <c r="M71" s="10">
        <f t="shared" si="18"/>
        <v>0</v>
      </c>
      <c r="N71" s="6" t="e">
        <f t="shared" si="21"/>
        <v>#DIV/0!</v>
      </c>
      <c r="O71" s="12" t="e">
        <f t="shared" si="25"/>
        <v>#DIV/0!</v>
      </c>
      <c r="P71" s="6" t="e">
        <f t="shared" si="22"/>
        <v>#DIV/0!</v>
      </c>
      <c r="Q71" s="10">
        <f t="shared" si="23"/>
        <v>0</v>
      </c>
      <c r="R71" s="10">
        <f t="shared" si="24"/>
        <v>0</v>
      </c>
    </row>
    <row r="72" spans="1:18" ht="12.75">
      <c r="A72" s="11">
        <v>32640</v>
      </c>
      <c r="B72" s="24"/>
      <c r="C72" s="24"/>
      <c r="D72" s="24"/>
      <c r="E72" s="24"/>
      <c r="F72" s="24"/>
      <c r="G72" s="24"/>
      <c r="H72" s="24"/>
      <c r="I72" s="24"/>
      <c r="J72" s="10">
        <f t="shared" si="19"/>
        <v>0</v>
      </c>
      <c r="K72" s="10">
        <f t="shared" si="20"/>
        <v>0</v>
      </c>
      <c r="L72" s="10">
        <f t="shared" si="18"/>
        <v>0</v>
      </c>
      <c r="M72" s="10">
        <f t="shared" si="18"/>
        <v>0</v>
      </c>
      <c r="N72" s="6" t="e">
        <f t="shared" si="21"/>
        <v>#DIV/0!</v>
      </c>
      <c r="O72" s="12" t="e">
        <f t="shared" si="25"/>
        <v>#DIV/0!</v>
      </c>
      <c r="P72" s="6" t="e">
        <f t="shared" si="22"/>
        <v>#DIV/0!</v>
      </c>
      <c r="Q72" s="10">
        <f t="shared" si="23"/>
        <v>0</v>
      </c>
      <c r="R72" s="10">
        <f t="shared" si="24"/>
        <v>0</v>
      </c>
    </row>
    <row r="73" spans="1:18" ht="12.75">
      <c r="A73" s="11">
        <v>32641</v>
      </c>
      <c r="B73" s="24"/>
      <c r="C73" s="25"/>
      <c r="D73" s="26"/>
      <c r="E73" s="24"/>
      <c r="F73" s="24"/>
      <c r="G73" s="25"/>
      <c r="H73" s="24"/>
      <c r="I73" s="24"/>
      <c r="J73" s="10">
        <f t="shared" si="19"/>
        <v>0</v>
      </c>
      <c r="K73" s="10">
        <f t="shared" si="20"/>
        <v>0</v>
      </c>
      <c r="L73" s="10">
        <f t="shared" si="18"/>
        <v>0</v>
      </c>
      <c r="M73" s="10">
        <f t="shared" si="18"/>
        <v>0</v>
      </c>
      <c r="N73" s="6" t="e">
        <f t="shared" si="21"/>
        <v>#DIV/0!</v>
      </c>
      <c r="O73" s="12" t="e">
        <f t="shared" si="25"/>
        <v>#DIV/0!</v>
      </c>
      <c r="P73" s="6" t="e">
        <f t="shared" si="22"/>
        <v>#DIV/0!</v>
      </c>
      <c r="Q73" s="10">
        <f t="shared" si="23"/>
        <v>0</v>
      </c>
      <c r="R73" s="10">
        <f t="shared" si="24"/>
        <v>0</v>
      </c>
    </row>
    <row r="74" spans="1:18" ht="12.75">
      <c r="A74" s="11">
        <v>32642</v>
      </c>
      <c r="B74" s="24"/>
      <c r="C74" s="24"/>
      <c r="D74" s="24"/>
      <c r="E74" s="24"/>
      <c r="F74" s="24"/>
      <c r="G74" s="24"/>
      <c r="H74" s="24"/>
      <c r="I74" s="24"/>
      <c r="J74" s="10">
        <f t="shared" si="19"/>
        <v>0</v>
      </c>
      <c r="K74" s="10">
        <f t="shared" si="20"/>
        <v>0</v>
      </c>
      <c r="L74" s="10">
        <f t="shared" si="18"/>
        <v>0</v>
      </c>
      <c r="M74" s="10">
        <f t="shared" si="18"/>
        <v>0</v>
      </c>
      <c r="N74" s="6" t="e">
        <f t="shared" si="21"/>
        <v>#DIV/0!</v>
      </c>
      <c r="O74" s="12" t="e">
        <f t="shared" si="25"/>
        <v>#DIV/0!</v>
      </c>
      <c r="P74" s="6" t="e">
        <f t="shared" si="22"/>
        <v>#DIV/0!</v>
      </c>
      <c r="Q74" s="10">
        <f t="shared" si="23"/>
        <v>0</v>
      </c>
      <c r="R74" s="10">
        <f t="shared" si="24"/>
        <v>0</v>
      </c>
    </row>
    <row r="75" spans="1:18" ht="12.75">
      <c r="A75" s="11">
        <v>32643</v>
      </c>
      <c r="B75" s="24"/>
      <c r="C75" s="25"/>
      <c r="D75" s="26"/>
      <c r="E75" s="25"/>
      <c r="F75" s="25"/>
      <c r="G75" s="25"/>
      <c r="H75" s="25"/>
      <c r="I75" s="24"/>
      <c r="J75" s="10">
        <f t="shared" si="19"/>
        <v>0</v>
      </c>
      <c r="K75" s="10">
        <f t="shared" si="20"/>
        <v>0</v>
      </c>
      <c r="L75" s="10">
        <f t="shared" si="18"/>
        <v>0</v>
      </c>
      <c r="M75" s="10">
        <f t="shared" si="18"/>
        <v>0</v>
      </c>
      <c r="N75" s="6" t="e">
        <f t="shared" si="21"/>
        <v>#DIV/0!</v>
      </c>
      <c r="O75" s="12" t="e">
        <f t="shared" si="25"/>
        <v>#DIV/0!</v>
      </c>
      <c r="P75" s="6" t="e">
        <f t="shared" si="22"/>
        <v>#DIV/0!</v>
      </c>
      <c r="Q75" s="10">
        <f t="shared" si="23"/>
        <v>0</v>
      </c>
      <c r="R75" s="10">
        <f t="shared" si="24"/>
        <v>0</v>
      </c>
    </row>
    <row r="76" spans="1:18" ht="12.75">
      <c r="A76" s="11">
        <v>32644</v>
      </c>
      <c r="B76" s="24"/>
      <c r="C76" s="24"/>
      <c r="D76" s="24"/>
      <c r="E76" s="24"/>
      <c r="F76" s="24"/>
      <c r="G76" s="24"/>
      <c r="H76" s="24"/>
      <c r="I76" s="24"/>
      <c r="J76" s="10">
        <f t="shared" si="19"/>
        <v>0</v>
      </c>
      <c r="K76" s="10">
        <f t="shared" si="20"/>
        <v>0</v>
      </c>
      <c r="L76" s="10">
        <f t="shared" si="18"/>
        <v>0</v>
      </c>
      <c r="M76" s="10">
        <f t="shared" si="18"/>
        <v>0</v>
      </c>
      <c r="N76" s="6" t="e">
        <f t="shared" si="21"/>
        <v>#DIV/0!</v>
      </c>
      <c r="O76" s="12" t="e">
        <f t="shared" si="25"/>
        <v>#DIV/0!</v>
      </c>
      <c r="P76" s="6" t="e">
        <f t="shared" si="22"/>
        <v>#DIV/0!</v>
      </c>
      <c r="Q76" s="10">
        <f t="shared" si="23"/>
        <v>0</v>
      </c>
      <c r="R76" s="10">
        <f t="shared" si="24"/>
        <v>0</v>
      </c>
    </row>
    <row r="77" spans="1:18" ht="12.75">
      <c r="A77" s="11">
        <v>32645</v>
      </c>
      <c r="B77" s="24"/>
      <c r="C77" s="25"/>
      <c r="D77" s="24"/>
      <c r="E77" s="24"/>
      <c r="F77" s="24"/>
      <c r="G77" s="25"/>
      <c r="H77" s="25"/>
      <c r="I77" s="25"/>
      <c r="J77" s="10">
        <f t="shared" si="19"/>
        <v>0</v>
      </c>
      <c r="K77" s="10">
        <f t="shared" si="20"/>
        <v>0</v>
      </c>
      <c r="L77" s="10">
        <f t="shared" si="18"/>
        <v>0</v>
      </c>
      <c r="M77" s="10">
        <f t="shared" si="18"/>
        <v>0</v>
      </c>
      <c r="N77" s="6" t="e">
        <f t="shared" si="21"/>
        <v>#DIV/0!</v>
      </c>
      <c r="O77" s="12" t="e">
        <f t="shared" si="25"/>
        <v>#DIV/0!</v>
      </c>
      <c r="P77" s="6" t="e">
        <f t="shared" si="22"/>
        <v>#DIV/0!</v>
      </c>
      <c r="Q77" s="10">
        <f t="shared" si="23"/>
        <v>0</v>
      </c>
      <c r="R77" s="10">
        <f t="shared" si="24"/>
        <v>0</v>
      </c>
    </row>
    <row r="78" spans="1:18" ht="12.75">
      <c r="A78" s="11">
        <v>32646</v>
      </c>
      <c r="B78" s="24"/>
      <c r="C78" s="24"/>
      <c r="D78" s="24"/>
      <c r="E78" s="24"/>
      <c r="F78" s="24"/>
      <c r="G78" s="24"/>
      <c r="H78" s="24"/>
      <c r="I78" s="24"/>
      <c r="J78" s="10">
        <f t="shared" si="19"/>
        <v>0</v>
      </c>
      <c r="K78" s="10">
        <f t="shared" si="20"/>
        <v>0</v>
      </c>
      <c r="L78" s="10">
        <f t="shared" si="18"/>
        <v>0</v>
      </c>
      <c r="M78" s="10">
        <f t="shared" si="18"/>
        <v>0</v>
      </c>
      <c r="N78" s="6" t="e">
        <f t="shared" si="21"/>
        <v>#DIV/0!</v>
      </c>
      <c r="O78" s="12" t="e">
        <f t="shared" si="25"/>
        <v>#DIV/0!</v>
      </c>
      <c r="P78" s="6" t="e">
        <f t="shared" si="22"/>
        <v>#DIV/0!</v>
      </c>
      <c r="Q78" s="10">
        <f t="shared" si="23"/>
        <v>0</v>
      </c>
      <c r="R78" s="10">
        <f t="shared" si="24"/>
        <v>0</v>
      </c>
    </row>
    <row r="79" spans="1:18" ht="12.75">
      <c r="A79" s="11">
        <v>32647</v>
      </c>
      <c r="B79" s="24"/>
      <c r="C79" s="25"/>
      <c r="D79" s="24"/>
      <c r="E79" s="24"/>
      <c r="F79" s="24"/>
      <c r="G79" s="24"/>
      <c r="H79" s="24"/>
      <c r="I79" s="24"/>
      <c r="J79" s="10">
        <f t="shared" si="19"/>
        <v>0</v>
      </c>
      <c r="K79" s="10">
        <f t="shared" si="20"/>
        <v>0</v>
      </c>
      <c r="L79" s="10">
        <f t="shared" si="18"/>
        <v>0</v>
      </c>
      <c r="M79" s="10">
        <f t="shared" si="18"/>
        <v>0</v>
      </c>
      <c r="N79" s="6" t="e">
        <f t="shared" si="21"/>
        <v>#DIV/0!</v>
      </c>
      <c r="O79" s="12" t="e">
        <f t="shared" si="25"/>
        <v>#DIV/0!</v>
      </c>
      <c r="P79" s="6" t="e">
        <f t="shared" si="22"/>
        <v>#DIV/0!</v>
      </c>
      <c r="Q79" s="10">
        <f t="shared" si="23"/>
        <v>0</v>
      </c>
      <c r="R79" s="10">
        <f t="shared" si="24"/>
        <v>0</v>
      </c>
    </row>
    <row r="80" spans="1:18" ht="12.75">
      <c r="A80" s="11">
        <v>32648</v>
      </c>
      <c r="B80" s="25"/>
      <c r="C80" s="25"/>
      <c r="D80" s="24"/>
      <c r="E80" s="24"/>
      <c r="F80" s="24"/>
      <c r="G80" s="25"/>
      <c r="H80" s="24"/>
      <c r="I80" s="24"/>
      <c r="J80" s="10">
        <f t="shared" si="19"/>
        <v>0</v>
      </c>
      <c r="K80" s="10">
        <f t="shared" si="20"/>
        <v>0</v>
      </c>
      <c r="L80" s="10">
        <f t="shared" si="18"/>
        <v>0</v>
      </c>
      <c r="M80" s="10">
        <f t="shared" si="18"/>
        <v>0</v>
      </c>
      <c r="N80" s="6" t="e">
        <f t="shared" si="21"/>
        <v>#DIV/0!</v>
      </c>
      <c r="O80" s="12" t="e">
        <f t="shared" si="25"/>
        <v>#DIV/0!</v>
      </c>
      <c r="P80" s="6" t="e">
        <f t="shared" si="22"/>
        <v>#DIV/0!</v>
      </c>
      <c r="Q80" s="10">
        <f t="shared" si="23"/>
        <v>0</v>
      </c>
      <c r="R80" s="10">
        <f t="shared" si="24"/>
        <v>0</v>
      </c>
    </row>
    <row r="81" spans="1:19" ht="12.75">
      <c r="A81" s="11">
        <v>32649</v>
      </c>
      <c r="B81" s="24"/>
      <c r="C81" s="24"/>
      <c r="D81" s="24"/>
      <c r="E81" s="24"/>
      <c r="F81" s="24"/>
      <c r="G81" s="24"/>
      <c r="H81" s="24"/>
      <c r="I81" s="24"/>
      <c r="J81" s="10">
        <f t="shared" si="19"/>
        <v>0</v>
      </c>
      <c r="K81" s="10">
        <f t="shared" si="20"/>
        <v>0</v>
      </c>
      <c r="L81" s="10">
        <f t="shared" si="18"/>
        <v>0</v>
      </c>
      <c r="M81" s="10">
        <f t="shared" si="18"/>
        <v>0</v>
      </c>
      <c r="N81" s="6" t="e">
        <f t="shared" si="21"/>
        <v>#DIV/0!</v>
      </c>
      <c r="O81" s="12" t="e">
        <f t="shared" si="25"/>
        <v>#DIV/0!</v>
      </c>
      <c r="P81" s="6" t="e">
        <f t="shared" si="22"/>
        <v>#DIV/0!</v>
      </c>
      <c r="Q81" s="10">
        <f t="shared" si="23"/>
        <v>0</v>
      </c>
      <c r="R81" s="10">
        <f t="shared" si="24"/>
        <v>0</v>
      </c>
      <c r="S81" s="9"/>
    </row>
    <row r="82" spans="1:18" ht="12.75">
      <c r="A82" s="11">
        <v>32650</v>
      </c>
      <c r="B82" s="24"/>
      <c r="C82" s="25"/>
      <c r="D82" s="24"/>
      <c r="E82" s="24"/>
      <c r="F82" s="24"/>
      <c r="G82" s="24"/>
      <c r="H82" s="24"/>
      <c r="I82" s="24"/>
      <c r="J82" s="10">
        <f t="shared" si="19"/>
        <v>0</v>
      </c>
      <c r="K82" s="10">
        <f t="shared" si="20"/>
        <v>0</v>
      </c>
      <c r="L82" s="10">
        <f t="shared" si="18"/>
        <v>0</v>
      </c>
      <c r="M82" s="10">
        <f t="shared" si="18"/>
        <v>0</v>
      </c>
      <c r="N82" s="6" t="e">
        <f t="shared" si="21"/>
        <v>#DIV/0!</v>
      </c>
      <c r="O82" s="12" t="e">
        <f t="shared" si="25"/>
        <v>#DIV/0!</v>
      </c>
      <c r="P82" s="6" t="e">
        <f t="shared" si="22"/>
        <v>#DIV/0!</v>
      </c>
      <c r="Q82" s="10">
        <f t="shared" si="23"/>
        <v>0</v>
      </c>
      <c r="R82" s="10">
        <f t="shared" si="24"/>
        <v>0</v>
      </c>
    </row>
    <row r="83" spans="1:18" ht="12.75">
      <c r="A83" s="11">
        <v>32651</v>
      </c>
      <c r="B83" s="24"/>
      <c r="C83" s="24"/>
      <c r="D83" s="24"/>
      <c r="E83" s="24"/>
      <c r="F83" s="24"/>
      <c r="G83" s="24"/>
      <c r="H83" s="24"/>
      <c r="I83" s="24"/>
      <c r="J83" s="10">
        <f t="shared" si="19"/>
        <v>0</v>
      </c>
      <c r="K83" s="10">
        <f t="shared" si="20"/>
        <v>0</v>
      </c>
      <c r="L83" s="10">
        <f t="shared" si="18"/>
        <v>0</v>
      </c>
      <c r="M83" s="10">
        <f t="shared" si="18"/>
        <v>0</v>
      </c>
      <c r="N83" s="6" t="e">
        <f t="shared" si="21"/>
        <v>#DIV/0!</v>
      </c>
      <c r="O83" s="12" t="e">
        <f t="shared" si="25"/>
        <v>#DIV/0!</v>
      </c>
      <c r="P83" s="6" t="e">
        <f t="shared" si="22"/>
        <v>#DIV/0!</v>
      </c>
      <c r="Q83" s="10">
        <f t="shared" si="23"/>
        <v>0</v>
      </c>
      <c r="R83" s="10">
        <f t="shared" si="24"/>
        <v>0</v>
      </c>
    </row>
    <row r="84" spans="1:18" ht="12.75">
      <c r="A84" s="11">
        <v>32652</v>
      </c>
      <c r="B84" s="24"/>
      <c r="C84" s="24"/>
      <c r="D84" s="24"/>
      <c r="E84" s="25"/>
      <c r="F84" s="24"/>
      <c r="G84" s="24"/>
      <c r="H84" s="24"/>
      <c r="I84" s="24"/>
      <c r="J84" s="10">
        <f t="shared" si="19"/>
        <v>0</v>
      </c>
      <c r="K84" s="10">
        <f t="shared" si="20"/>
        <v>0</v>
      </c>
      <c r="L84" s="10">
        <f t="shared" si="18"/>
        <v>0</v>
      </c>
      <c r="M84" s="10">
        <f t="shared" si="18"/>
        <v>0</v>
      </c>
      <c r="N84" s="6" t="e">
        <f t="shared" si="21"/>
        <v>#DIV/0!</v>
      </c>
      <c r="O84" s="12" t="e">
        <f t="shared" si="25"/>
        <v>#DIV/0!</v>
      </c>
      <c r="P84" s="6" t="e">
        <f t="shared" si="22"/>
        <v>#DIV/0!</v>
      </c>
      <c r="Q84" s="10">
        <f t="shared" si="23"/>
        <v>0</v>
      </c>
      <c r="R84" s="10">
        <f t="shared" si="24"/>
        <v>0</v>
      </c>
    </row>
    <row r="85" spans="1:18" ht="12.75">
      <c r="A85" s="11">
        <v>32653</v>
      </c>
      <c r="B85" s="24"/>
      <c r="C85" s="24"/>
      <c r="D85" s="24"/>
      <c r="E85" s="24"/>
      <c r="F85" s="24"/>
      <c r="G85" s="24"/>
      <c r="H85" s="24"/>
      <c r="I85" s="24"/>
      <c r="J85" s="10">
        <f t="shared" si="19"/>
        <v>0</v>
      </c>
      <c r="K85" s="10">
        <f t="shared" si="20"/>
        <v>0</v>
      </c>
      <c r="L85" s="10">
        <f aca="true" t="shared" si="26" ref="L85:M94">L84+J85</f>
        <v>0</v>
      </c>
      <c r="M85" s="10">
        <f t="shared" si="26"/>
        <v>0</v>
      </c>
      <c r="N85" s="6" t="e">
        <f t="shared" si="21"/>
        <v>#DIV/0!</v>
      </c>
      <c r="O85" s="12" t="e">
        <f t="shared" si="25"/>
        <v>#DIV/0!</v>
      </c>
      <c r="P85" s="6" t="e">
        <f t="shared" si="22"/>
        <v>#DIV/0!</v>
      </c>
      <c r="Q85" s="10">
        <f t="shared" si="23"/>
        <v>0</v>
      </c>
      <c r="R85" s="10">
        <f t="shared" si="24"/>
        <v>0</v>
      </c>
    </row>
    <row r="86" spans="1:18" ht="12.75">
      <c r="A86" s="11">
        <v>32654</v>
      </c>
      <c r="B86" s="24"/>
      <c r="C86" s="24"/>
      <c r="D86" s="24"/>
      <c r="E86" s="24"/>
      <c r="F86" s="24"/>
      <c r="G86" s="24"/>
      <c r="H86" s="24"/>
      <c r="I86" s="24"/>
      <c r="J86" s="10">
        <f t="shared" si="19"/>
        <v>0</v>
      </c>
      <c r="K86" s="10">
        <f t="shared" si="20"/>
        <v>0</v>
      </c>
      <c r="L86" s="10">
        <f t="shared" si="26"/>
        <v>0</v>
      </c>
      <c r="M86" s="10">
        <f t="shared" si="26"/>
        <v>0</v>
      </c>
      <c r="N86" s="6" t="e">
        <f t="shared" si="21"/>
        <v>#DIV/0!</v>
      </c>
      <c r="O86" s="12" t="e">
        <f t="shared" si="25"/>
        <v>#DIV/0!</v>
      </c>
      <c r="P86" s="6" t="e">
        <f t="shared" si="22"/>
        <v>#DIV/0!</v>
      </c>
      <c r="Q86" s="10">
        <f t="shared" si="23"/>
        <v>0</v>
      </c>
      <c r="R86" s="10">
        <f t="shared" si="24"/>
        <v>0</v>
      </c>
    </row>
    <row r="87" spans="1:18" ht="12.75">
      <c r="A87" s="11">
        <v>32655</v>
      </c>
      <c r="B87" s="24"/>
      <c r="C87" s="25"/>
      <c r="D87" s="24"/>
      <c r="E87" s="25"/>
      <c r="F87" s="24"/>
      <c r="G87" s="24"/>
      <c r="H87" s="24"/>
      <c r="I87" s="24"/>
      <c r="J87" s="10">
        <f t="shared" si="19"/>
        <v>0</v>
      </c>
      <c r="K87" s="10">
        <f t="shared" si="20"/>
        <v>0</v>
      </c>
      <c r="L87" s="10">
        <f t="shared" si="26"/>
        <v>0</v>
      </c>
      <c r="M87" s="10">
        <f t="shared" si="26"/>
        <v>0</v>
      </c>
      <c r="N87" s="6" t="e">
        <f t="shared" si="21"/>
        <v>#DIV/0!</v>
      </c>
      <c r="O87" s="12" t="e">
        <f t="shared" si="25"/>
        <v>#DIV/0!</v>
      </c>
      <c r="P87" s="6" t="e">
        <f t="shared" si="22"/>
        <v>#DIV/0!</v>
      </c>
      <c r="Q87" s="10">
        <f t="shared" si="23"/>
        <v>0</v>
      </c>
      <c r="R87" s="10">
        <f t="shared" si="24"/>
        <v>0</v>
      </c>
    </row>
    <row r="88" spans="1:18" ht="12.75">
      <c r="A88" s="11">
        <v>32656</v>
      </c>
      <c r="B88" s="24"/>
      <c r="C88" s="24"/>
      <c r="D88" s="24"/>
      <c r="E88" s="24"/>
      <c r="F88" s="24"/>
      <c r="G88" s="24"/>
      <c r="H88" s="24"/>
      <c r="I88" s="24"/>
      <c r="J88" s="10">
        <f t="shared" si="19"/>
        <v>0</v>
      </c>
      <c r="K88" s="10">
        <f t="shared" si="20"/>
        <v>0</v>
      </c>
      <c r="L88" s="10">
        <f t="shared" si="26"/>
        <v>0</v>
      </c>
      <c r="M88" s="10">
        <f t="shared" si="26"/>
        <v>0</v>
      </c>
      <c r="N88" s="6" t="e">
        <f t="shared" si="21"/>
        <v>#DIV/0!</v>
      </c>
      <c r="O88" s="12" t="e">
        <f t="shared" si="25"/>
        <v>#DIV/0!</v>
      </c>
      <c r="P88" s="6" t="e">
        <f t="shared" si="22"/>
        <v>#DIV/0!</v>
      </c>
      <c r="Q88" s="10">
        <f t="shared" si="23"/>
        <v>0</v>
      </c>
      <c r="R88" s="10">
        <f t="shared" si="24"/>
        <v>0</v>
      </c>
    </row>
    <row r="89" spans="1:18" ht="12.75">
      <c r="A89" s="11">
        <v>32657</v>
      </c>
      <c r="B89" s="24"/>
      <c r="C89" s="24"/>
      <c r="D89" s="24"/>
      <c r="E89" s="24"/>
      <c r="F89" s="24"/>
      <c r="G89" s="24"/>
      <c r="H89" s="24"/>
      <c r="I89" s="24"/>
      <c r="J89" s="10">
        <f t="shared" si="19"/>
        <v>0</v>
      </c>
      <c r="K89" s="10">
        <f t="shared" si="20"/>
        <v>0</v>
      </c>
      <c r="L89" s="10">
        <f t="shared" si="26"/>
        <v>0</v>
      </c>
      <c r="M89" s="10">
        <f t="shared" si="26"/>
        <v>0</v>
      </c>
      <c r="N89" s="6" t="e">
        <f t="shared" si="21"/>
        <v>#DIV/0!</v>
      </c>
      <c r="O89" s="12" t="e">
        <f t="shared" si="25"/>
        <v>#DIV/0!</v>
      </c>
      <c r="P89" s="6" t="e">
        <f t="shared" si="22"/>
        <v>#DIV/0!</v>
      </c>
      <c r="Q89" s="10">
        <f t="shared" si="23"/>
        <v>0</v>
      </c>
      <c r="R89" s="10">
        <f t="shared" si="24"/>
        <v>0</v>
      </c>
    </row>
    <row r="90" spans="1:18" ht="12.75">
      <c r="A90" s="11">
        <v>32658</v>
      </c>
      <c r="B90" s="24"/>
      <c r="C90" s="24"/>
      <c r="D90" s="24"/>
      <c r="E90" s="24"/>
      <c r="F90" s="24"/>
      <c r="G90" s="24"/>
      <c r="H90" s="24"/>
      <c r="I90" s="24"/>
      <c r="J90" s="10">
        <f t="shared" si="19"/>
        <v>0</v>
      </c>
      <c r="K90" s="10">
        <f t="shared" si="20"/>
        <v>0</v>
      </c>
      <c r="L90" s="10">
        <f t="shared" si="26"/>
        <v>0</v>
      </c>
      <c r="M90" s="10">
        <f t="shared" si="26"/>
        <v>0</v>
      </c>
      <c r="N90" s="6" t="e">
        <f t="shared" si="21"/>
        <v>#DIV/0!</v>
      </c>
      <c r="O90" s="12" t="e">
        <f t="shared" si="25"/>
        <v>#DIV/0!</v>
      </c>
      <c r="P90" s="6" t="e">
        <f t="shared" si="22"/>
        <v>#DIV/0!</v>
      </c>
      <c r="Q90" s="10">
        <f t="shared" si="23"/>
        <v>0</v>
      </c>
      <c r="R90" s="10">
        <f t="shared" si="24"/>
        <v>0</v>
      </c>
    </row>
    <row r="91" spans="1:18" ht="12.75">
      <c r="A91" s="11">
        <v>32659</v>
      </c>
      <c r="B91" s="24"/>
      <c r="C91" s="24"/>
      <c r="D91" s="24"/>
      <c r="E91" s="25"/>
      <c r="F91" s="24"/>
      <c r="G91" s="24"/>
      <c r="H91" s="24"/>
      <c r="I91" s="24"/>
      <c r="J91" s="10">
        <f t="shared" si="19"/>
        <v>0</v>
      </c>
      <c r="K91" s="10">
        <f t="shared" si="20"/>
        <v>0</v>
      </c>
      <c r="L91" s="10">
        <f t="shared" si="26"/>
        <v>0</v>
      </c>
      <c r="M91" s="10">
        <f t="shared" si="26"/>
        <v>0</v>
      </c>
      <c r="N91" s="6" t="e">
        <f t="shared" si="21"/>
        <v>#DIV/0!</v>
      </c>
      <c r="O91" s="12" t="e">
        <f t="shared" si="25"/>
        <v>#DIV/0!</v>
      </c>
      <c r="P91" s="6" t="e">
        <f t="shared" si="22"/>
        <v>#DIV/0!</v>
      </c>
      <c r="Q91" s="10">
        <f t="shared" si="23"/>
        <v>0</v>
      </c>
      <c r="R91" s="10">
        <f t="shared" si="24"/>
        <v>0</v>
      </c>
    </row>
    <row r="92" spans="1:18" ht="12.75">
      <c r="A92" s="11">
        <v>32660</v>
      </c>
      <c r="B92" s="24"/>
      <c r="C92" s="24"/>
      <c r="D92" s="24"/>
      <c r="E92" s="24"/>
      <c r="F92" s="24"/>
      <c r="G92" s="24"/>
      <c r="H92" s="24"/>
      <c r="I92" s="24"/>
      <c r="J92" s="10">
        <f t="shared" si="19"/>
        <v>0</v>
      </c>
      <c r="K92" s="10">
        <f t="shared" si="20"/>
        <v>0</v>
      </c>
      <c r="L92" s="10">
        <f t="shared" si="26"/>
        <v>0</v>
      </c>
      <c r="M92" s="10">
        <f t="shared" si="26"/>
        <v>0</v>
      </c>
      <c r="N92" s="6" t="e">
        <f t="shared" si="21"/>
        <v>#DIV/0!</v>
      </c>
      <c r="O92" s="12" t="e">
        <f t="shared" si="25"/>
        <v>#DIV/0!</v>
      </c>
      <c r="P92" s="6" t="e">
        <f t="shared" si="22"/>
        <v>#DIV/0!</v>
      </c>
      <c r="Q92" s="10">
        <f t="shared" si="23"/>
        <v>0</v>
      </c>
      <c r="R92" s="10">
        <f t="shared" si="24"/>
        <v>0</v>
      </c>
    </row>
    <row r="93" spans="1:18" ht="12.75">
      <c r="A93" s="11">
        <v>32661</v>
      </c>
      <c r="B93" s="24"/>
      <c r="C93" s="24"/>
      <c r="D93" s="24"/>
      <c r="E93" s="24"/>
      <c r="F93" s="24"/>
      <c r="G93" s="24"/>
      <c r="H93" s="24"/>
      <c r="I93" s="24"/>
      <c r="J93" s="10">
        <f t="shared" si="19"/>
        <v>0</v>
      </c>
      <c r="K93" s="10">
        <f t="shared" si="20"/>
        <v>0</v>
      </c>
      <c r="L93" s="10">
        <f t="shared" si="26"/>
        <v>0</v>
      </c>
      <c r="M93" s="10">
        <f t="shared" si="26"/>
        <v>0</v>
      </c>
      <c r="N93" s="6" t="e">
        <f t="shared" si="21"/>
        <v>#DIV/0!</v>
      </c>
      <c r="O93" s="12" t="e">
        <f t="shared" si="25"/>
        <v>#DIV/0!</v>
      </c>
      <c r="P93" s="6" t="e">
        <f t="shared" si="22"/>
        <v>#DIV/0!</v>
      </c>
      <c r="Q93" s="10">
        <f t="shared" si="23"/>
        <v>0</v>
      </c>
      <c r="R93" s="10">
        <f t="shared" si="24"/>
        <v>0</v>
      </c>
    </row>
    <row r="94" spans="1:18" ht="12.75">
      <c r="A94" s="11">
        <v>32662</v>
      </c>
      <c r="B94" s="24"/>
      <c r="C94" s="24"/>
      <c r="D94" s="24"/>
      <c r="E94" s="24"/>
      <c r="F94" s="24"/>
      <c r="G94" s="24"/>
      <c r="H94" s="24"/>
      <c r="I94" s="24"/>
      <c r="J94" s="10">
        <f t="shared" si="19"/>
        <v>0</v>
      </c>
      <c r="K94" s="10">
        <f t="shared" si="20"/>
        <v>0</v>
      </c>
      <c r="L94" s="10">
        <f t="shared" si="26"/>
        <v>0</v>
      </c>
      <c r="M94" s="10">
        <f t="shared" si="26"/>
        <v>0</v>
      </c>
      <c r="N94" s="6" t="e">
        <f t="shared" si="21"/>
        <v>#DIV/0!</v>
      </c>
      <c r="O94" s="12" t="e">
        <f t="shared" si="25"/>
        <v>#DIV/0!</v>
      </c>
      <c r="P94" s="6" t="e">
        <f t="shared" si="22"/>
        <v>#DIV/0!</v>
      </c>
      <c r="Q94" s="10">
        <f t="shared" si="23"/>
        <v>0</v>
      </c>
      <c r="R94" s="10">
        <f t="shared" si="24"/>
        <v>0</v>
      </c>
    </row>
    <row r="95" spans="1:19" ht="12.75">
      <c r="A95" s="11"/>
      <c r="J95" s="10"/>
      <c r="K95" s="10"/>
      <c r="L95" s="10"/>
      <c r="M95" s="10"/>
      <c r="N95" s="6"/>
      <c r="O95" s="12"/>
      <c r="P95" s="6"/>
      <c r="Q95" s="10"/>
      <c r="R95" s="10"/>
      <c r="S95" s="9"/>
    </row>
    <row r="96" spans="1:18" ht="12.75">
      <c r="A96" s="8" t="s">
        <v>55</v>
      </c>
      <c r="B96" s="10">
        <f aca="true" t="shared" si="27" ref="B96:K96">SUM(B4:B94)</f>
        <v>0</v>
      </c>
      <c r="C96" s="10">
        <f t="shared" si="27"/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0</v>
      </c>
      <c r="K96" s="10">
        <f t="shared" si="27"/>
        <v>0</v>
      </c>
      <c r="L96" s="10"/>
      <c r="M96" s="10"/>
      <c r="N96" s="10" t="e">
        <f>SUM(N4:N94)</f>
        <v>#DIV/0!</v>
      </c>
      <c r="O96" s="10"/>
      <c r="P96" s="10"/>
      <c r="Q96" s="10">
        <f>SUM(Q4:Q94)</f>
        <v>0</v>
      </c>
      <c r="R96" s="10">
        <f>SUM(R4:R94)</f>
        <v>0</v>
      </c>
    </row>
    <row r="97" spans="1:18" ht="12.75">
      <c r="A97" s="11"/>
      <c r="J97" s="10"/>
      <c r="K97" s="10"/>
      <c r="L97" s="10"/>
      <c r="M97" s="10"/>
      <c r="N97" s="6"/>
      <c r="O97" s="12"/>
      <c r="P97" s="6"/>
      <c r="Q97" s="10"/>
      <c r="R97" s="10"/>
    </row>
    <row r="98" spans="1:18" ht="12.75">
      <c r="A98" s="11"/>
      <c r="J98" s="10"/>
      <c r="K98" s="10"/>
      <c r="L98" s="10"/>
      <c r="M98" s="10"/>
      <c r="N98" s="6"/>
      <c r="O98" s="12"/>
      <c r="P98" s="6"/>
      <c r="Q98" s="10"/>
      <c r="R98" s="10"/>
    </row>
    <row r="99" spans="1:18" ht="12.75">
      <c r="A99" s="11"/>
      <c r="J99" s="10"/>
      <c r="K99" s="10"/>
      <c r="L99" s="10"/>
      <c r="M99" s="10"/>
      <c r="N99" s="6"/>
      <c r="O99" s="12"/>
      <c r="P99" s="6"/>
      <c r="Q99" s="10"/>
      <c r="R99" s="10"/>
    </row>
    <row r="100" spans="1:18" ht="12.75">
      <c r="A100" s="11"/>
      <c r="J100" s="10"/>
      <c r="K100" s="10"/>
      <c r="L100" s="10"/>
      <c r="M100" s="10"/>
      <c r="N100" s="6"/>
      <c r="O100" s="12"/>
      <c r="P100" s="6"/>
      <c r="Q100" s="10"/>
      <c r="R100" s="10"/>
    </row>
    <row r="101" spans="1:18" ht="12.75">
      <c r="A101" s="11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6"/>
      <c r="O101" s="12"/>
      <c r="P101" s="6"/>
      <c r="Q101" s="10"/>
      <c r="R101" s="10"/>
    </row>
    <row r="102" spans="1:18" ht="12.75">
      <c r="A102" s="17"/>
      <c r="N102" s="6"/>
      <c r="R102" s="6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6"/>
    </row>
    <row r="108" ht="12.75">
      <c r="R108" s="6"/>
    </row>
    <row r="109" ht="12.75">
      <c r="R109" s="6"/>
    </row>
    <row r="110" ht="12.75">
      <c r="R110" s="6"/>
    </row>
    <row r="111" ht="12.75">
      <c r="R111" s="6"/>
    </row>
    <row r="112" ht="12.75">
      <c r="R112" s="6"/>
    </row>
    <row r="113" ht="12.75">
      <c r="R113" s="6"/>
    </row>
    <row r="114" ht="12.75">
      <c r="R114" s="6"/>
    </row>
    <row r="115" ht="12.75">
      <c r="R115" s="6"/>
    </row>
    <row r="116" ht="12.75">
      <c r="R116" s="6"/>
    </row>
    <row r="117" ht="12.75">
      <c r="R117" s="6"/>
    </row>
    <row r="118" ht="12.75">
      <c r="R118" s="6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2000-05-19T18:07:53Z</cp:lastPrinted>
  <dcterms:created xsi:type="dcterms:W3CDTF">1996-06-12T12:09:56Z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